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1880" windowHeight="6852" activeTab="0"/>
  </bookViews>
  <sheets>
    <sheet name="Simulazione" sheetId="1" r:id="rId1"/>
    <sheet name="Piano Ammortamento" sheetId="2" r:id="rId2"/>
  </sheets>
  <definedNames>
    <definedName name="_xlnm.Print_Area" localSheetId="1">'Piano Ammortamento'!$A$1:$H$33</definedName>
    <definedName name="_xlnm.Print_Titles" localSheetId="1">'Piano Ammortamento'!$1:$12</definedName>
  </definedNames>
  <calcPr fullCalcOnLoad="1"/>
</workbook>
</file>

<file path=xl/comments1.xml><?xml version="1.0" encoding="utf-8"?>
<comments xmlns="http://schemas.openxmlformats.org/spreadsheetml/2006/main">
  <authors>
    <author>Maccaferri Angelo</author>
    <author>Xp</author>
  </authors>
  <commentList>
    <comment ref="D6" authorId="0">
      <text>
        <r>
          <rPr>
            <sz val="8"/>
            <rFont val="Tahoma"/>
            <family val="0"/>
          </rPr>
          <t xml:space="preserve">1 = mensile
3 = trimestrale
6 = semestrale
</t>
        </r>
      </text>
    </comment>
    <comment ref="C2" authorId="0">
      <text>
        <r>
          <rPr>
            <b/>
            <sz val="12"/>
            <rFont val="Tahoma"/>
            <family val="2"/>
          </rPr>
          <t xml:space="preserve">INSERIRE </t>
        </r>
        <r>
          <rPr>
            <b/>
            <u val="single"/>
            <sz val="12"/>
            <rFont val="Tahoma"/>
            <family val="2"/>
          </rPr>
          <t>SOLO</t>
        </r>
        <r>
          <rPr>
            <b/>
            <sz val="12"/>
            <rFont val="Tahoma"/>
            <family val="2"/>
          </rPr>
          <t xml:space="preserve"> I CAMPI A SFONDO BIANCO</t>
        </r>
      </text>
    </comment>
    <comment ref="D18" authorId="1">
      <text>
        <r>
          <rPr>
            <sz val="8"/>
            <rFont val="Tahoma"/>
            <family val="2"/>
          </rPr>
          <t>Punti percentuali di abbattimento del tasso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<sst xmlns="http://schemas.openxmlformats.org/spreadsheetml/2006/main" count="40" uniqueCount="37">
  <si>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Importo finanziamento</t>
  </si>
  <si>
    <t>N.Rata</t>
  </si>
  <si>
    <t>Scadenza</t>
  </si>
  <si>
    <t>Importo Rata</t>
  </si>
  <si>
    <t>Quota interessi</t>
  </si>
  <si>
    <t>Quota Capitale</t>
  </si>
  <si>
    <t>Debito Residuo</t>
  </si>
  <si>
    <t>TOTALI</t>
  </si>
  <si>
    <t>Durata  (mesi)</t>
  </si>
  <si>
    <t>DATI DEL FINANZIAMENTO</t>
  </si>
  <si>
    <t>Tasso globale</t>
  </si>
  <si>
    <t>Tasso contributo</t>
  </si>
  <si>
    <t>Tasso cliente</t>
  </si>
  <si>
    <t>N. rate cliente</t>
  </si>
  <si>
    <t>Contributo Rateale</t>
  </si>
  <si>
    <t>Contributo attualizzato</t>
  </si>
  <si>
    <t>Tasso attualizzazione</t>
  </si>
  <si>
    <t>periodale</t>
  </si>
  <si>
    <t>n. periodi anno</t>
  </si>
  <si>
    <t>contributo</t>
  </si>
  <si>
    <t>data (adesso)</t>
  </si>
  <si>
    <t>PIANO DI AMMORTAMENTO</t>
  </si>
  <si>
    <t>resto per verifica durata</t>
  </si>
  <si>
    <t>Durata finanziamento - mesi</t>
  </si>
  <si>
    <t>Periodicità di rimborso</t>
  </si>
  <si>
    <t>Importo rata lorda cliente</t>
  </si>
  <si>
    <t>Importo rata contributo (non attualizzata)</t>
  </si>
  <si>
    <t>Calcola il tuo contributo</t>
  </si>
  <si>
    <t>rata cliente</t>
  </si>
  <si>
    <t>rata agevolata (txgl)</t>
  </si>
  <si>
    <t>rata agevolata (txag)</t>
  </si>
  <si>
    <t>Visualizza piano ammortamento</t>
  </si>
  <si>
    <t>N. rate agevolabili al contributo</t>
  </si>
  <si>
    <t>Tasso globale applicato</t>
  </si>
  <si>
    <t>Importo ammissibile al contributo</t>
  </si>
  <si>
    <t>CONTRIBUTO IN FORMA ATTUALIZZATA</t>
  </si>
  <si>
    <t>Tasso attualizzazione europeo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</si>
</sst>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0.000%"/>
    <numFmt numFmtId="166" formatCode="0.000"/>
    <numFmt numFmtId="167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sz val="12"/>
      <color indexed="23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sz val="12"/>
      <color indexed="42"/>
      <name val="Arial"/>
      <family val="2"/>
    </font>
    <font>
      <b/>
      <sz val="14"/>
      <color indexed="10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166" fontId="4" fillId="34" borderId="0" xfId="0" applyNumberFormat="1" applyFont="1" applyFill="1" applyAlignment="1" applyProtection="1">
      <alignment/>
      <protection/>
    </xf>
    <xf numFmtId="14" fontId="4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2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166" fontId="2" fillId="34" borderId="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13" fillId="35" borderId="11" xfId="0" applyNumberFormat="1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0" fillId="33" borderId="0" xfId="0" applyFill="1" applyAlignment="1">
      <alignment/>
    </xf>
    <xf numFmtId="0" fontId="8" fillId="34" borderId="0" xfId="36" applyFont="1" applyFill="1" applyAlignment="1" applyProtection="1">
      <alignment/>
      <protection/>
    </xf>
    <xf numFmtId="0" fontId="2" fillId="34" borderId="0" xfId="0" applyFont="1" applyFill="1" applyAlignment="1">
      <alignment wrapText="1"/>
    </xf>
    <xf numFmtId="167" fontId="2" fillId="36" borderId="0" xfId="0" applyNumberFormat="1" applyFont="1" applyFill="1" applyBorder="1" applyAlignment="1" applyProtection="1">
      <alignment/>
      <protection locked="0"/>
    </xf>
    <xf numFmtId="167" fontId="15" fillId="37" borderId="10" xfId="0" applyNumberFormat="1" applyFont="1" applyFill="1" applyBorder="1" applyAlignment="1" applyProtection="1">
      <alignment/>
      <protection locked="0"/>
    </xf>
    <xf numFmtId="166" fontId="15" fillId="37" borderId="10" xfId="0" applyNumberFormat="1" applyFont="1" applyFill="1" applyBorder="1" applyAlignment="1" applyProtection="1">
      <alignment/>
      <protection locked="0"/>
    </xf>
    <xf numFmtId="3" fontId="15" fillId="37" borderId="10" xfId="0" applyNumberFormat="1" applyFont="1" applyFill="1" applyBorder="1" applyAlignment="1" applyProtection="1">
      <alignment/>
      <protection locked="0"/>
    </xf>
    <xf numFmtId="164" fontId="15" fillId="37" borderId="10" xfId="0" applyNumberFormat="1" applyFont="1" applyFill="1" applyBorder="1" applyAlignment="1" applyProtection="1">
      <alignment vertical="center"/>
      <protection locked="0"/>
    </xf>
    <xf numFmtId="0" fontId="18" fillId="35" borderId="12" xfId="0" applyFont="1" applyFill="1" applyBorder="1" applyAlignment="1">
      <alignment vertical="center" wrapText="1"/>
    </xf>
    <xf numFmtId="0" fontId="9" fillId="38" borderId="12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showGridLines="0" showRowColHeaders="0"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25" customWidth="1"/>
    <col min="2" max="2" width="7.421875" style="25" customWidth="1"/>
    <col min="3" max="3" width="36.140625" style="25" customWidth="1"/>
    <col min="4" max="4" width="23.7109375" style="25" customWidth="1"/>
    <col min="5" max="5" width="36.57421875" style="23" customWidth="1"/>
    <col min="6" max="6" width="15.8515625" style="25" hidden="1" customWidth="1"/>
    <col min="7" max="7" width="0" style="25" hidden="1" customWidth="1"/>
    <col min="8" max="16384" width="9.140625" style="25" customWidth="1"/>
  </cols>
  <sheetData>
    <row r="1" ht="15"/>
    <row r="2" spans="3:8" ht="21.75" customHeight="1">
      <c r="C2" s="48" t="s">
        <v>9</v>
      </c>
      <c r="D2" s="49"/>
      <c r="F2" s="24"/>
      <c r="G2" s="24"/>
      <c r="H2" s="24"/>
    </row>
    <row r="3" spans="6:8" ht="9.75" customHeight="1">
      <c r="F3" s="24"/>
      <c r="G3" s="24"/>
      <c r="H3" s="24"/>
    </row>
    <row r="4" spans="3:8" ht="30">
      <c r="C4" s="41" t="s">
        <v>34</v>
      </c>
      <c r="D4" s="46">
        <v>0</v>
      </c>
      <c r="F4" s="24"/>
      <c r="G4" s="24"/>
      <c r="H4" s="24"/>
    </row>
    <row r="5" spans="4:8" ht="9.75" customHeight="1">
      <c r="D5" s="35"/>
      <c r="F5" s="24"/>
      <c r="G5" s="24"/>
      <c r="H5" s="24"/>
    </row>
    <row r="6" spans="3:8" ht="15" customHeight="1">
      <c r="C6" s="25" t="s">
        <v>24</v>
      </c>
      <c r="D6" s="45">
        <v>6</v>
      </c>
      <c r="F6" s="24">
        <f>IF(D6=1,12,IF(D6=3,4,IF(D6=6,2,"ERR")))</f>
        <v>2</v>
      </c>
      <c r="G6" s="24" t="s">
        <v>18</v>
      </c>
      <c r="H6" s="24"/>
    </row>
    <row r="7" spans="1:8" ht="13.5" customHeight="1">
      <c r="A7" s="38" t="s">
        <v>27</v>
      </c>
      <c r="D7" s="35"/>
      <c r="F7" s="24"/>
      <c r="G7" s="24"/>
      <c r="H7" s="24"/>
    </row>
    <row r="8" spans="3:8" ht="15.75">
      <c r="C8" s="25" t="s">
        <v>23</v>
      </c>
      <c r="D8" s="45">
        <v>60</v>
      </c>
      <c r="E8" s="23" t="str">
        <f>IF(F8&lt;&gt;0,"Durata non multiplo della periodicità"," ")</f>
        <v> </v>
      </c>
      <c r="F8" s="24">
        <f>MOD(D8,D6)</f>
        <v>0</v>
      </c>
      <c r="G8" s="24" t="s">
        <v>22</v>
      </c>
      <c r="H8" s="24"/>
    </row>
    <row r="9" spans="6:8" ht="9.75" customHeight="1">
      <c r="F9" s="26"/>
      <c r="G9" s="24"/>
      <c r="H9" s="24"/>
    </row>
    <row r="10" spans="3:8" ht="15.75">
      <c r="C10" s="25" t="s">
        <v>13</v>
      </c>
      <c r="D10" s="45">
        <v>10</v>
      </c>
      <c r="F10" s="27">
        <f ca="1">NOW()</f>
        <v>42943.52365</v>
      </c>
      <c r="G10" s="24" t="s">
        <v>20</v>
      </c>
      <c r="H10" s="24"/>
    </row>
    <row r="11" spans="6:8" ht="9.75" customHeight="1">
      <c r="F11" s="24"/>
      <c r="G11" s="24"/>
      <c r="H11" s="24"/>
    </row>
    <row r="12" spans="3:8" ht="15.75">
      <c r="C12" s="25" t="s">
        <v>32</v>
      </c>
      <c r="D12" s="45">
        <v>10</v>
      </c>
      <c r="E12" s="23" t="str">
        <f>IF(D12&lt;D10,"Attenzione durata contributo inferiore a durata finanziamento",IF(D12&gt;D10,"Operazione impossibile",IF(D12=D10," ")))</f>
        <v> </v>
      </c>
      <c r="F12" s="24"/>
      <c r="G12" s="24"/>
      <c r="H12" s="24"/>
    </row>
    <row r="13" spans="6:8" ht="9.75" customHeight="1">
      <c r="F13" s="24"/>
      <c r="G13" s="24"/>
      <c r="H13" s="24"/>
    </row>
    <row r="14" spans="3:8" ht="15.75">
      <c r="C14" s="25" t="s">
        <v>33</v>
      </c>
      <c r="D14" s="43">
        <v>1.495</v>
      </c>
      <c r="F14" s="26">
        <f>(D14/F6)/100</f>
        <v>0.007475000000000001</v>
      </c>
      <c r="G14" s="24" t="s">
        <v>17</v>
      </c>
      <c r="H14" s="24"/>
    </row>
    <row r="15" spans="4:8" ht="15">
      <c r="D15" s="34"/>
      <c r="F15" s="26"/>
      <c r="G15" s="24"/>
      <c r="H15" s="24"/>
    </row>
    <row r="16" spans="4:8" ht="15">
      <c r="D16" s="42"/>
      <c r="F16" s="26"/>
      <c r="G16" s="24"/>
      <c r="H16" s="24"/>
    </row>
    <row r="17" spans="6:8" ht="15">
      <c r="F17" s="26"/>
      <c r="G17" s="24"/>
      <c r="H17" s="24"/>
    </row>
    <row r="18" spans="3:8" ht="15.75">
      <c r="C18" s="25" t="s">
        <v>11</v>
      </c>
      <c r="D18" s="44">
        <v>1.3</v>
      </c>
      <c r="F18" s="26"/>
      <c r="G18" s="24"/>
      <c r="H18" s="24"/>
    </row>
    <row r="19" spans="6:8" ht="9.75" customHeight="1">
      <c r="F19" s="24"/>
      <c r="G19" s="24"/>
      <c r="H19" s="24"/>
    </row>
    <row r="20" spans="3:8" ht="16.5">
      <c r="C20" s="28" t="s">
        <v>12</v>
      </c>
      <c r="D20" s="29">
        <f>D14-D18</f>
        <v>0.19500000000000006</v>
      </c>
      <c r="F20" s="26">
        <f>(D18/F6)/100</f>
        <v>0.006500000000000001</v>
      </c>
      <c r="G20" s="24" t="s">
        <v>17</v>
      </c>
      <c r="H20" s="24"/>
    </row>
    <row r="21" spans="6:8" ht="9.75" customHeight="1">
      <c r="F21" s="24"/>
      <c r="G21" s="24"/>
      <c r="H21" s="24"/>
    </row>
    <row r="22" spans="3:8" s="28" customFormat="1" ht="16.5">
      <c r="C22" s="28" t="s">
        <v>36</v>
      </c>
      <c r="D22" s="43">
        <v>0.87</v>
      </c>
      <c r="E22" s="30"/>
      <c r="F22" s="26">
        <f>(D20/F6)/100</f>
        <v>0.0009750000000000003</v>
      </c>
      <c r="G22" s="31" t="s">
        <v>17</v>
      </c>
      <c r="H22" s="31"/>
    </row>
    <row r="23" spans="6:8" ht="9.75" customHeight="1">
      <c r="F23" s="26"/>
      <c r="G23" s="24"/>
      <c r="H23" s="24"/>
    </row>
    <row r="24" spans="3:8" s="28" customFormat="1" ht="16.5">
      <c r="C24" s="25" t="s">
        <v>25</v>
      </c>
      <c r="D24" s="32">
        <f>ROUND((D4*(F14*((F14+1)^D10))/(((F14+1)^D10)-1)),2)</f>
        <v>0</v>
      </c>
      <c r="E24" s="30"/>
      <c r="F24" s="26">
        <f>(D22/F6)/100</f>
        <v>0.00435</v>
      </c>
      <c r="G24" s="31" t="s">
        <v>17</v>
      </c>
      <c r="H24" s="31"/>
    </row>
    <row r="25" spans="6:8" ht="9.75" customHeight="1">
      <c r="F25" s="24"/>
      <c r="G25" s="24"/>
      <c r="H25" s="24"/>
    </row>
    <row r="26" spans="3:8" ht="16.5">
      <c r="C26" s="36" t="s">
        <v>26</v>
      </c>
      <c r="D26" s="32">
        <f>F32</f>
        <v>0</v>
      </c>
      <c r="F26" s="33">
        <f>IF(D10&lt;&gt;0,ROUND((D4*(F14*((F14+1)^D10))/(((F14+1)^D10)-1)),2),0)</f>
        <v>0</v>
      </c>
      <c r="G26" s="24" t="s">
        <v>28</v>
      </c>
      <c r="H26" s="24"/>
    </row>
    <row r="27" spans="6:8" ht="9.75" customHeight="1" thickBot="1">
      <c r="F27" s="24"/>
      <c r="G27" s="24"/>
      <c r="H27" s="24"/>
    </row>
    <row r="28" spans="3:8" ht="31.5" thickBot="1">
      <c r="C28" s="47" t="s">
        <v>35</v>
      </c>
      <c r="D28" s="37">
        <f>'Piano Ammortamento'!H10</f>
        <v>0</v>
      </c>
      <c r="F28" s="33">
        <f>IF(D12&lt;&gt;0,ROUND((D4*(F14*((F14+1)^D12))/(((F14+1)^D12)-1)),2),0)</f>
        <v>0</v>
      </c>
      <c r="G28" s="24" t="s">
        <v>29</v>
      </c>
      <c r="H28" s="24"/>
    </row>
    <row r="29" spans="6:8" ht="9.75" customHeight="1">
      <c r="F29" s="24"/>
      <c r="G29" s="24"/>
      <c r="H29" s="24"/>
    </row>
    <row r="30" spans="3:8" ht="33" customHeight="1">
      <c r="C30" s="40" t="s">
        <v>31</v>
      </c>
      <c r="F30" s="33">
        <f>IF(D12&lt;&gt;0,ROUND((D4*(F22*((F22+1)^D12))/(((F22+1)^D12)-1)),2),0)</f>
        <v>0</v>
      </c>
      <c r="G30" s="24" t="s">
        <v>30</v>
      </c>
      <c r="H30" s="24"/>
    </row>
    <row r="31" spans="6:8" ht="33" customHeight="1">
      <c r="F31" s="33"/>
      <c r="G31" s="24"/>
      <c r="H31" s="24"/>
    </row>
    <row r="32" spans="6:8" ht="16.5">
      <c r="F32" s="33">
        <f>F28-F30</f>
        <v>0</v>
      </c>
      <c r="G32" s="24" t="s">
        <v>19</v>
      </c>
      <c r="H32" s="24"/>
    </row>
  </sheetData>
  <sheetProtection/>
  <mergeCells count="1">
    <mergeCell ref="C2:D2"/>
  </mergeCells>
  <hyperlinks>
    <hyperlink ref="C30" location="'Piano Ammortamento'!A1" display="Visualiza piano ammortamento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4"/>
  <legacyDrawing r:id="rId3"/>
  <oleObjects>
    <oleObject progId="MS_ClipArt_Gallery" shapeId="140864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11.00390625" style="1" hidden="1" customWidth="1"/>
    <col min="3" max="3" width="15.28125" style="2" customWidth="1"/>
    <col min="4" max="4" width="16.00390625" style="2" customWidth="1"/>
    <col min="5" max="5" width="15.7109375" style="2" customWidth="1"/>
    <col min="6" max="6" width="16.28125" style="2" customWidth="1"/>
    <col min="7" max="7" width="14.7109375" style="0" customWidth="1"/>
    <col min="8" max="8" width="12.421875" style="19" customWidth="1"/>
    <col min="9" max="9" width="0" style="0" hidden="1" customWidth="1"/>
  </cols>
  <sheetData>
    <row r="1" spans="1:8" ht="17.25">
      <c r="A1" s="53" t="s">
        <v>21</v>
      </c>
      <c r="B1" s="54"/>
      <c r="C1" s="54"/>
      <c r="D1" s="54"/>
      <c r="E1" s="54"/>
      <c r="F1" s="54"/>
      <c r="G1" s="54"/>
      <c r="H1" s="55"/>
    </row>
    <row r="3" spans="1:5" ht="12.75">
      <c r="A3" s="50" t="s">
        <v>0</v>
      </c>
      <c r="B3" s="50"/>
      <c r="C3" s="50"/>
      <c r="E3" s="13">
        <f>Simulazione!D4</f>
        <v>0</v>
      </c>
    </row>
    <row r="4" spans="1:5" ht="12.75">
      <c r="A4" s="50" t="s">
        <v>8</v>
      </c>
      <c r="B4" s="50"/>
      <c r="C4" s="50"/>
      <c r="E4" s="12">
        <f>Simulazione!D8</f>
        <v>60</v>
      </c>
    </row>
    <row r="5" spans="1:5" ht="12.75">
      <c r="A5" s="50" t="s">
        <v>10</v>
      </c>
      <c r="B5" s="50"/>
      <c r="C5" s="50"/>
      <c r="E5" s="11">
        <f>Simulazione!D14/100</f>
        <v>0.014950000000000001</v>
      </c>
    </row>
    <row r="6" spans="1:5" ht="12.75" hidden="1">
      <c r="A6" s="51" t="s">
        <v>16</v>
      </c>
      <c r="B6" s="51"/>
      <c r="C6" s="51"/>
      <c r="E6" s="18">
        <f>Simulazione!F24</f>
        <v>0.00435</v>
      </c>
    </row>
    <row r="7" spans="1:5" ht="12.75">
      <c r="A7" s="50"/>
      <c r="B7" s="50"/>
      <c r="C7" s="50"/>
      <c r="E7" s="12"/>
    </row>
    <row r="8" spans="1:3" ht="12.75">
      <c r="A8" s="50"/>
      <c r="B8" s="50"/>
      <c r="C8" s="50"/>
    </row>
    <row r="9" spans="1:3" ht="12.75">
      <c r="A9" s="10"/>
      <c r="B9" s="10"/>
      <c r="C9" s="10"/>
    </row>
    <row r="10" spans="1:8" ht="25.5" customHeight="1">
      <c r="A10" s="52" t="s">
        <v>7</v>
      </c>
      <c r="B10" s="52"/>
      <c r="C10" s="22">
        <f>SUM(C14:C133)</f>
        <v>0</v>
      </c>
      <c r="D10" s="22">
        <f>SUM(D14:D133)</f>
        <v>0</v>
      </c>
      <c r="E10" s="22">
        <f>SUM(E14:E133)</f>
        <v>0</v>
      </c>
      <c r="F10" s="22"/>
      <c r="G10" s="22">
        <f>SUM(G14:G133)</f>
        <v>0</v>
      </c>
      <c r="H10" s="22">
        <f>SUM(H14:H133)</f>
        <v>0</v>
      </c>
    </row>
    <row r="11" spans="1:3" ht="12.75">
      <c r="A11" s="50"/>
      <c r="B11" s="50"/>
      <c r="C11" s="50"/>
    </row>
    <row r="12" spans="1:8" s="14" customFormat="1" ht="26.25">
      <c r="A12" s="15" t="s">
        <v>1</v>
      </c>
      <c r="B12" s="16" t="s">
        <v>2</v>
      </c>
      <c r="C12" s="17" t="s">
        <v>3</v>
      </c>
      <c r="D12" s="17" t="s">
        <v>4</v>
      </c>
      <c r="E12" s="17" t="s">
        <v>5</v>
      </c>
      <c r="F12" s="17" t="s">
        <v>6</v>
      </c>
      <c r="G12" s="17" t="s">
        <v>14</v>
      </c>
      <c r="H12" s="20" t="s">
        <v>15</v>
      </c>
    </row>
    <row r="13" spans="1:8" ht="12.75">
      <c r="A13" s="4"/>
      <c r="B13" s="5"/>
      <c r="C13" s="6"/>
      <c r="D13" s="6"/>
      <c r="E13" s="6"/>
      <c r="F13" s="6">
        <f>Simulazione!D4</f>
        <v>0</v>
      </c>
      <c r="G13" s="4"/>
      <c r="H13" s="21"/>
    </row>
    <row r="14" spans="1:9" ht="12.75">
      <c r="A14" s="4">
        <v>1</v>
      </c>
      <c r="B14" s="7" t="e">
        <f>IF(A14&lt;&gt;" ",DATA.MESE(Simulazione!F10,1)," ")</f>
        <v>#NAME?</v>
      </c>
      <c r="C14" s="6">
        <f>Simulazione!D24</f>
        <v>0</v>
      </c>
      <c r="D14" s="6">
        <f>ROUND((F13*Simulazione!F14),2)</f>
        <v>0</v>
      </c>
      <c r="E14" s="6">
        <f>C14-D14</f>
        <v>0</v>
      </c>
      <c r="F14" s="6">
        <f>F13-E14</f>
        <v>0</v>
      </c>
      <c r="G14" s="4">
        <f>IF(I14&lt;&gt;" ",Simulazione!$D$26," ")</f>
        <v>0</v>
      </c>
      <c r="H14" s="21">
        <f>IF(I14&lt;&gt;" ",ROUND((G14*(1/((1+$E$6)^A14))),2)," ")</f>
        <v>0</v>
      </c>
      <c r="I14">
        <v>1</v>
      </c>
    </row>
    <row r="15" spans="1:9" s="3" customFormat="1" ht="12.75">
      <c r="A15" s="8">
        <f>IF(A14&lt;Simulazione!$D$10,'Piano Ammortamento'!A14+1," ")</f>
        <v>2</v>
      </c>
      <c r="B15" s="7" t="e">
        <f>IF(A15&lt;&gt;" ",DATA.MESE(B14,1)," ")</f>
        <v>#NAME?</v>
      </c>
      <c r="C15" s="9">
        <f>IF(A15&lt;&gt;" ",C14," ")</f>
        <v>0</v>
      </c>
      <c r="D15" s="9">
        <f>IF(A15&lt;&gt;" ",F14*Simulazione!$F$14," ")</f>
        <v>0</v>
      </c>
      <c r="E15" s="9">
        <f>IF(A15=Simulazione!$D$10,'Piano Ammortamento'!F14,IF(A15&lt;&gt;" ",C15-D15," "))</f>
        <v>0</v>
      </c>
      <c r="F15" s="9">
        <f>IF(A15&lt;&gt;" ",F14-E15," ")</f>
        <v>0</v>
      </c>
      <c r="G15" s="4">
        <f>IF(I15&lt;&gt;" ",Simulazione!$D$26," ")</f>
        <v>0</v>
      </c>
      <c r="H15" s="21">
        <f aca="true" t="shared" si="0" ref="H15:H78">IF(I15&lt;&gt;" ",ROUND((G15*(1/((1+$E$6)^A15))),2)," ")</f>
        <v>0</v>
      </c>
      <c r="I15">
        <f>IF(I14&lt;Simulazione!$D$12,'Piano Ammortamento'!I14+1," ")</f>
        <v>2</v>
      </c>
    </row>
    <row r="16" spans="1:9" ht="12.75">
      <c r="A16" s="4">
        <f>IF(A15&lt;Simulazione!$D$10,'Piano Ammortamento'!A15+1," ")</f>
        <v>3</v>
      </c>
      <c r="B16" s="5" t="e">
        <f>IF(A16&lt;&gt;" ",DATA.MESE(B15,1)," ")</f>
        <v>#NAME?</v>
      </c>
      <c r="C16" s="9">
        <f aca="true" t="shared" si="1" ref="C16:C73">IF(A16&lt;&gt;" ",C15," ")</f>
        <v>0</v>
      </c>
      <c r="D16" s="9">
        <f>IF(A16&lt;&gt;" ",F15*Simulazione!$F$14," ")</f>
        <v>0</v>
      </c>
      <c r="E16" s="9">
        <f>IF(A16=Simulazione!$D$10,'Piano Ammortamento'!F15,IF(A16&lt;&gt;" ",C16-D16," "))</f>
        <v>0</v>
      </c>
      <c r="F16" s="9">
        <f aca="true" t="shared" si="2" ref="F16:F73">IF(A16&lt;&gt;" ",F15-E16," ")</f>
        <v>0</v>
      </c>
      <c r="G16" s="4">
        <f>IF(I16&lt;&gt;" ",Simulazione!$D$26," ")</f>
        <v>0</v>
      </c>
      <c r="H16" s="21">
        <f t="shared" si="0"/>
        <v>0</v>
      </c>
      <c r="I16">
        <f>IF(I15&lt;Simulazione!$D$12,'Piano Ammortamento'!I15+1," ")</f>
        <v>3</v>
      </c>
    </row>
    <row r="17" spans="1:9" ht="12.75">
      <c r="A17" s="4">
        <f>IF(A16&lt;Simulazione!$D$10,'Piano Ammortamento'!A16+1," ")</f>
        <v>4</v>
      </c>
      <c r="B17" s="5" t="e">
        <f>IF(A17&lt;&gt;" ",DATA.MESE(B16,1)," ")</f>
        <v>#NAME?</v>
      </c>
      <c r="C17" s="9">
        <f t="shared" si="1"/>
        <v>0</v>
      </c>
      <c r="D17" s="9">
        <f>IF(A17&lt;&gt;" ",F16*Simulazione!$F$14," ")</f>
        <v>0</v>
      </c>
      <c r="E17" s="9">
        <f>IF(A17=Simulazione!$D$10,'Piano Ammortamento'!F16,IF(A17&lt;&gt;" ",C17-D17," "))</f>
        <v>0</v>
      </c>
      <c r="F17" s="9">
        <f t="shared" si="2"/>
        <v>0</v>
      </c>
      <c r="G17" s="4">
        <f>IF(I17&lt;&gt;" ",Simulazione!$D$26," ")</f>
        <v>0</v>
      </c>
      <c r="H17" s="21">
        <f t="shared" si="0"/>
        <v>0</v>
      </c>
      <c r="I17">
        <f>IF(I16&lt;Simulazione!$D$12,'Piano Ammortamento'!I16+1," ")</f>
        <v>4</v>
      </c>
    </row>
    <row r="18" spans="1:9" ht="12.75">
      <c r="A18" s="4">
        <f>IF(A17&lt;Simulazione!$D$10,'Piano Ammortamento'!A17+1," ")</f>
        <v>5</v>
      </c>
      <c r="B18" s="5" t="e">
        <f>IF(A18&lt;&gt;" ",DATA.MESE(B17,1)," ")</f>
        <v>#NAME?</v>
      </c>
      <c r="C18" s="9">
        <f t="shared" si="1"/>
        <v>0</v>
      </c>
      <c r="D18" s="9">
        <f>IF(A18&lt;&gt;" ",F17*Simulazione!$F$14," ")</f>
        <v>0</v>
      </c>
      <c r="E18" s="9">
        <f>IF(A18=Simulazione!$D$10,'Piano Ammortamento'!F17,IF(A18&lt;&gt;" ",C18-D18," "))</f>
        <v>0</v>
      </c>
      <c r="F18" s="9">
        <f t="shared" si="2"/>
        <v>0</v>
      </c>
      <c r="G18" s="4">
        <f>IF(I18&lt;&gt;" ",Simulazione!$D$26," ")</f>
        <v>0</v>
      </c>
      <c r="H18" s="21">
        <f t="shared" si="0"/>
        <v>0</v>
      </c>
      <c r="I18">
        <f>IF(I17&lt;Simulazione!$D$12,'Piano Ammortamento'!I17+1," ")</f>
        <v>5</v>
      </c>
    </row>
    <row r="19" spans="1:9" ht="12.75">
      <c r="A19" s="4">
        <f>IF(A18&lt;Simulazione!$D$10,'Piano Ammortamento'!A18+1," ")</f>
        <v>6</v>
      </c>
      <c r="B19" s="5" t="e">
        <f>IF(A19&lt;&gt;" ",DATA.MESE(B18,1)," ")</f>
        <v>#NAME?</v>
      </c>
      <c r="C19" s="9">
        <f t="shared" si="1"/>
        <v>0</v>
      </c>
      <c r="D19" s="9">
        <f>IF(A19&lt;&gt;" ",F18*Simulazione!$F$14," ")</f>
        <v>0</v>
      </c>
      <c r="E19" s="9">
        <f>IF(A19=Simulazione!$D$10,'Piano Ammortamento'!F18,IF(A19&lt;&gt;" ",C19-D19," "))</f>
        <v>0</v>
      </c>
      <c r="F19" s="9">
        <f t="shared" si="2"/>
        <v>0</v>
      </c>
      <c r="G19" s="4">
        <f>IF(I19&lt;&gt;" ",Simulazione!$D$26," ")</f>
        <v>0</v>
      </c>
      <c r="H19" s="21">
        <f t="shared" si="0"/>
        <v>0</v>
      </c>
      <c r="I19">
        <f>IF(I18&lt;Simulazione!$D$12,'Piano Ammortamento'!I18+1," ")</f>
        <v>6</v>
      </c>
    </row>
    <row r="20" spans="1:9" ht="12.75">
      <c r="A20" s="4">
        <f>IF(A19&lt;Simulazione!$D$10,'Piano Ammortamento'!A19+1," ")</f>
        <v>7</v>
      </c>
      <c r="B20" s="5" t="e">
        <f>IF(A20&lt;&gt;" ",DATA.MESE(B19,1)," ")</f>
        <v>#NAME?</v>
      </c>
      <c r="C20" s="9">
        <f t="shared" si="1"/>
        <v>0</v>
      </c>
      <c r="D20" s="9">
        <f>IF(A20&lt;&gt;" ",F19*Simulazione!$F$14," ")</f>
        <v>0</v>
      </c>
      <c r="E20" s="9">
        <f>IF(A20=Simulazione!$D$10,'Piano Ammortamento'!F19,IF(A20&lt;&gt;" ",C20-D20," "))</f>
        <v>0</v>
      </c>
      <c r="F20" s="9">
        <f t="shared" si="2"/>
        <v>0</v>
      </c>
      <c r="G20" s="4">
        <f>IF(I20&lt;&gt;" ",Simulazione!$D$26," ")</f>
        <v>0</v>
      </c>
      <c r="H20" s="21">
        <f t="shared" si="0"/>
        <v>0</v>
      </c>
      <c r="I20">
        <f>IF(I19&lt;Simulazione!$D$12,'Piano Ammortamento'!I19+1," ")</f>
        <v>7</v>
      </c>
    </row>
    <row r="21" spans="1:9" ht="12.75">
      <c r="A21" s="4">
        <f>IF(A20&lt;Simulazione!$D$10,'Piano Ammortamento'!A20+1," ")</f>
        <v>8</v>
      </c>
      <c r="B21" s="5" t="e">
        <f>IF(A21&lt;&gt;" ",DATA.MESE(B20,1)," ")</f>
        <v>#NAME?</v>
      </c>
      <c r="C21" s="9">
        <f t="shared" si="1"/>
        <v>0</v>
      </c>
      <c r="D21" s="9">
        <f>IF(A21&lt;&gt;" ",F20*Simulazione!$F$14," ")</f>
        <v>0</v>
      </c>
      <c r="E21" s="9">
        <f>IF(A21=Simulazione!$D$10,'Piano Ammortamento'!F20,IF(A21&lt;&gt;" ",C21-D21," "))</f>
        <v>0</v>
      </c>
      <c r="F21" s="9">
        <f t="shared" si="2"/>
        <v>0</v>
      </c>
      <c r="G21" s="4">
        <f>IF(I21&lt;&gt;" ",Simulazione!$D$26," ")</f>
        <v>0</v>
      </c>
      <c r="H21" s="21">
        <f t="shared" si="0"/>
        <v>0</v>
      </c>
      <c r="I21">
        <f>IF(I20&lt;Simulazione!$D$12,'Piano Ammortamento'!I20+1," ")</f>
        <v>8</v>
      </c>
    </row>
    <row r="22" spans="1:9" ht="12.75">
      <c r="A22" s="4">
        <f>IF(A21&lt;Simulazione!$D$10,'Piano Ammortamento'!A21+1," ")</f>
        <v>9</v>
      </c>
      <c r="B22" s="5" t="e">
        <f>IF(A22&lt;&gt;" ",DATA.MESE(B21,1)," ")</f>
        <v>#NAME?</v>
      </c>
      <c r="C22" s="9">
        <f t="shared" si="1"/>
        <v>0</v>
      </c>
      <c r="D22" s="9">
        <f>IF(A22&lt;&gt;" ",F21*Simulazione!$F$14," ")</f>
        <v>0</v>
      </c>
      <c r="E22" s="9">
        <f>IF(A22=Simulazione!$D$10,'Piano Ammortamento'!F21,IF(A22&lt;&gt;" ",C22-D22," "))</f>
        <v>0</v>
      </c>
      <c r="F22" s="9">
        <f t="shared" si="2"/>
        <v>0</v>
      </c>
      <c r="G22" s="4">
        <f>IF(I22&lt;&gt;" ",Simulazione!$D$26," ")</f>
        <v>0</v>
      </c>
      <c r="H22" s="21">
        <f t="shared" si="0"/>
        <v>0</v>
      </c>
      <c r="I22">
        <f>IF(I21&lt;Simulazione!$D$12,'Piano Ammortamento'!I21+1," ")</f>
        <v>9</v>
      </c>
    </row>
    <row r="23" spans="1:9" ht="12.75">
      <c r="A23" s="4">
        <f>IF(A22&lt;Simulazione!$D$10,'Piano Ammortamento'!A22+1," ")</f>
        <v>10</v>
      </c>
      <c r="B23" s="5" t="e">
        <f>IF(A23&lt;&gt;" ",DATA.MESE(B22,1)," ")</f>
        <v>#NAME?</v>
      </c>
      <c r="C23" s="9">
        <f t="shared" si="1"/>
        <v>0</v>
      </c>
      <c r="D23" s="9">
        <f>IF(A23&lt;&gt;" ",F22*Simulazione!$F$14," ")</f>
        <v>0</v>
      </c>
      <c r="E23" s="9">
        <f>IF(A23=Simulazione!$D$10,'Piano Ammortamento'!F22,IF(A23&lt;&gt;" ",C23-D23," "))</f>
        <v>0</v>
      </c>
      <c r="F23" s="9">
        <f t="shared" si="2"/>
        <v>0</v>
      </c>
      <c r="G23" s="4">
        <f>IF(I23&lt;&gt;" ",Simulazione!$D$26," ")</f>
        <v>0</v>
      </c>
      <c r="H23" s="21">
        <f t="shared" si="0"/>
        <v>0</v>
      </c>
      <c r="I23">
        <f>IF(I22&lt;Simulazione!$D$12,'Piano Ammortamento'!I22+1," ")</f>
        <v>10</v>
      </c>
    </row>
    <row r="24" spans="1:9" ht="12.75">
      <c r="A24" s="4" t="str">
        <f>IF(A23&lt;Simulazione!$D$10,'Piano Ammortamento'!A23+1," ")</f>
        <v> </v>
      </c>
      <c r="B24" s="5" t="str">
        <f>IF(A24&lt;&gt;" ",DATA.MESE(B23,1)," ")</f>
        <v> </v>
      </c>
      <c r="C24" s="9" t="str">
        <f t="shared" si="1"/>
        <v> </v>
      </c>
      <c r="D24" s="9" t="str">
        <f>IF(A24&lt;&gt;" ",F23*Simulazione!$F$14," ")</f>
        <v> </v>
      </c>
      <c r="E24" s="9" t="str">
        <f>IF(A24=Simulazione!$D$10,'Piano Ammortamento'!F23,IF(A24&lt;&gt;" ",C24-D24," "))</f>
        <v> </v>
      </c>
      <c r="F24" s="9" t="str">
        <f t="shared" si="2"/>
        <v> </v>
      </c>
      <c r="G24" s="4" t="str">
        <f>IF(I24&lt;&gt;" ",Simulazione!$D$26," ")</f>
        <v> </v>
      </c>
      <c r="H24" s="21" t="str">
        <f t="shared" si="0"/>
        <v> </v>
      </c>
      <c r="I24" t="str">
        <f>IF(I23&lt;Simulazione!$D$12,'Piano Ammortamento'!I23+1," ")</f>
        <v> </v>
      </c>
    </row>
    <row r="25" spans="1:9" ht="12.75">
      <c r="A25" s="4" t="str">
        <f>IF(A24&lt;Simulazione!$D$10,'Piano Ammortamento'!A24+1," ")</f>
        <v> </v>
      </c>
      <c r="B25" s="5" t="str">
        <f>IF(A25&lt;&gt;" ",DATA.MESE(B24,1)," ")</f>
        <v> </v>
      </c>
      <c r="C25" s="9" t="str">
        <f t="shared" si="1"/>
        <v> </v>
      </c>
      <c r="D25" s="9" t="str">
        <f>IF(A25&lt;&gt;" ",F24*Simulazione!$F$14," ")</f>
        <v> </v>
      </c>
      <c r="E25" s="9" t="str">
        <f>IF(A25=Simulazione!$D$10,'Piano Ammortamento'!F24,IF(A25&lt;&gt;" ",C25-D25," "))</f>
        <v> </v>
      </c>
      <c r="F25" s="9" t="str">
        <f t="shared" si="2"/>
        <v> </v>
      </c>
      <c r="G25" s="4" t="str">
        <f>IF(I25&lt;&gt;" ",Simulazione!$D$26," ")</f>
        <v> </v>
      </c>
      <c r="H25" s="21" t="str">
        <f t="shared" si="0"/>
        <v> </v>
      </c>
      <c r="I25" t="str">
        <f>IF(I24&lt;Simulazione!$D$12,'Piano Ammortamento'!I24+1," ")</f>
        <v> </v>
      </c>
    </row>
    <row r="26" spans="1:9" ht="12.75">
      <c r="A26" s="4" t="str">
        <f>IF(A25&lt;Simulazione!$D$10,'Piano Ammortamento'!A25+1," ")</f>
        <v> </v>
      </c>
      <c r="B26" s="5" t="str">
        <f>IF(A26&lt;&gt;" ",DATA.MESE(B25,1)," ")</f>
        <v> </v>
      </c>
      <c r="C26" s="9" t="str">
        <f t="shared" si="1"/>
        <v> </v>
      </c>
      <c r="D26" s="9" t="str">
        <f>IF(A26&lt;&gt;" ",F25*Simulazione!$F$14," ")</f>
        <v> </v>
      </c>
      <c r="E26" s="9" t="str">
        <f>IF(A26=Simulazione!$D$10,'Piano Ammortamento'!F25,IF(A26&lt;&gt;" ",C26-D26," "))</f>
        <v> </v>
      </c>
      <c r="F26" s="9" t="str">
        <f t="shared" si="2"/>
        <v> </v>
      </c>
      <c r="G26" s="4" t="str">
        <f>IF(I26&lt;&gt;" ",Simulazione!$D$26," ")</f>
        <v> </v>
      </c>
      <c r="H26" s="21" t="str">
        <f t="shared" si="0"/>
        <v> </v>
      </c>
      <c r="I26" t="str">
        <f>IF(I25&lt;Simulazione!$D$12,'Piano Ammortamento'!I25+1," ")</f>
        <v> </v>
      </c>
    </row>
    <row r="27" spans="1:9" ht="12.75">
      <c r="A27" s="4" t="str">
        <f>IF(A26&lt;Simulazione!$D$10,'Piano Ammortamento'!A26+1," ")</f>
        <v> </v>
      </c>
      <c r="B27" s="5" t="str">
        <f>IF(A27&lt;&gt;" ",DATA.MESE(B26,1)," ")</f>
        <v> </v>
      </c>
      <c r="C27" s="9" t="str">
        <f t="shared" si="1"/>
        <v> </v>
      </c>
      <c r="D27" s="9" t="str">
        <f>IF(A27&lt;&gt;" ",F26*Simulazione!$F$14," ")</f>
        <v> </v>
      </c>
      <c r="E27" s="9" t="str">
        <f>IF(A27=Simulazione!$D$10,'Piano Ammortamento'!F26,IF(A27&lt;&gt;" ",C27-D27," "))</f>
        <v> </v>
      </c>
      <c r="F27" s="9" t="str">
        <f t="shared" si="2"/>
        <v> </v>
      </c>
      <c r="G27" s="4" t="str">
        <f>IF(I27&lt;&gt;" ",Simulazione!$D$26," ")</f>
        <v> </v>
      </c>
      <c r="H27" s="21" t="str">
        <f t="shared" si="0"/>
        <v> </v>
      </c>
      <c r="I27" t="str">
        <f>IF(I26&lt;Simulazione!$D$12,'Piano Ammortamento'!I26+1," ")</f>
        <v> </v>
      </c>
    </row>
    <row r="28" spans="1:9" ht="12.75">
      <c r="A28" s="4" t="str">
        <f>IF(A27&lt;Simulazione!$D$10,'Piano Ammortamento'!A27+1," ")</f>
        <v> </v>
      </c>
      <c r="B28" s="5" t="str">
        <f>IF(A28&lt;&gt;" ",DATA.MESE(B27,1)," ")</f>
        <v> </v>
      </c>
      <c r="C28" s="9" t="str">
        <f t="shared" si="1"/>
        <v> </v>
      </c>
      <c r="D28" s="9" t="str">
        <f>IF(A28&lt;&gt;" ",F27*Simulazione!$F$14," ")</f>
        <v> </v>
      </c>
      <c r="E28" s="9" t="str">
        <f>IF(A28=Simulazione!$D$10,'Piano Ammortamento'!F27,IF(A28&lt;&gt;" ",C28-D28," "))</f>
        <v> </v>
      </c>
      <c r="F28" s="9" t="str">
        <f t="shared" si="2"/>
        <v> </v>
      </c>
      <c r="G28" s="4" t="str">
        <f>IF(I28&lt;&gt;" ",Simulazione!$D$26," ")</f>
        <v> </v>
      </c>
      <c r="H28" s="21" t="str">
        <f>IF(I28&lt;&gt;" ",ROUND((G28*(1/((1+$E$6)^A28))),2)," ")</f>
        <v> </v>
      </c>
      <c r="I28" t="str">
        <f>IF(I27&lt;Simulazione!$D$12,'Piano Ammortamento'!I27+1," ")</f>
        <v> </v>
      </c>
    </row>
    <row r="29" spans="1:9" ht="12.75">
      <c r="A29" s="4" t="str">
        <f>IF(A28&lt;Simulazione!$D$10,'Piano Ammortamento'!A28+1," ")</f>
        <v> </v>
      </c>
      <c r="B29" s="5" t="str">
        <f>IF(A29&lt;&gt;" ",DATA.MESE(B28,1)," ")</f>
        <v> </v>
      </c>
      <c r="C29" s="9" t="str">
        <f t="shared" si="1"/>
        <v> </v>
      </c>
      <c r="D29" s="9" t="str">
        <f>IF(A29&lt;&gt;" ",F28*Simulazione!$F$14," ")</f>
        <v> </v>
      </c>
      <c r="E29" s="9" t="str">
        <f>IF(A29=Simulazione!$D$10,'Piano Ammortamento'!F28,IF(A29&lt;&gt;" ",C29-D29," "))</f>
        <v> </v>
      </c>
      <c r="F29" s="9" t="str">
        <f t="shared" si="2"/>
        <v> </v>
      </c>
      <c r="G29" s="4" t="str">
        <f>IF(I29&lt;&gt;" ",Simulazione!$D$26," ")</f>
        <v> </v>
      </c>
      <c r="H29" s="21" t="str">
        <f t="shared" si="0"/>
        <v> </v>
      </c>
      <c r="I29" t="str">
        <f>IF(I28&lt;Simulazione!$D$12,'Piano Ammortamento'!I28+1," ")</f>
        <v> </v>
      </c>
    </row>
    <row r="30" spans="1:9" ht="12.75">
      <c r="A30" s="4" t="str">
        <f>IF(A29&lt;Simulazione!$D$10,'Piano Ammortamento'!A29+1," ")</f>
        <v> </v>
      </c>
      <c r="B30" s="5" t="str">
        <f>IF(A30&lt;&gt;" ",DATA.MESE(B29,1)," ")</f>
        <v> </v>
      </c>
      <c r="C30" s="9" t="str">
        <f t="shared" si="1"/>
        <v> </v>
      </c>
      <c r="D30" s="9" t="str">
        <f>IF(A30&lt;&gt;" ",F29*Simulazione!$F$14," ")</f>
        <v> </v>
      </c>
      <c r="E30" s="9" t="str">
        <f>IF(A30=Simulazione!$D$10,'Piano Ammortamento'!F29,IF(A30&lt;&gt;" ",C30-D30," "))</f>
        <v> </v>
      </c>
      <c r="F30" s="9" t="str">
        <f t="shared" si="2"/>
        <v> </v>
      </c>
      <c r="G30" s="4" t="str">
        <f>IF(I30&lt;&gt;" ",Simulazione!$D$26," ")</f>
        <v> </v>
      </c>
      <c r="H30" s="21" t="str">
        <f t="shared" si="0"/>
        <v> </v>
      </c>
      <c r="I30" t="str">
        <f>IF(I29&lt;Simulazione!$D$12,'Piano Ammortamento'!I29+1," ")</f>
        <v> </v>
      </c>
    </row>
    <row r="31" spans="1:9" ht="12.75">
      <c r="A31" s="4" t="str">
        <f>IF(A30&lt;Simulazione!$D$10,'Piano Ammortamento'!A30+1," ")</f>
        <v> </v>
      </c>
      <c r="B31" s="5" t="str">
        <f>IF(A31&lt;&gt;" ",DATA.MESE(B30,1)," ")</f>
        <v> </v>
      </c>
      <c r="C31" s="9" t="str">
        <f t="shared" si="1"/>
        <v> </v>
      </c>
      <c r="D31" s="9" t="str">
        <f>IF(A31&lt;&gt;" ",F30*Simulazione!$F$14," ")</f>
        <v> </v>
      </c>
      <c r="E31" s="9" t="str">
        <f>IF(A31=Simulazione!$D$10,'Piano Ammortamento'!F30,IF(A31&lt;&gt;" ",C31-D31," "))</f>
        <v> </v>
      </c>
      <c r="F31" s="9" t="str">
        <f t="shared" si="2"/>
        <v> </v>
      </c>
      <c r="G31" s="4" t="str">
        <f>IF(I31&lt;&gt;" ",Simulazione!$D$26," ")</f>
        <v> </v>
      </c>
      <c r="H31" s="21" t="str">
        <f t="shared" si="0"/>
        <v> </v>
      </c>
      <c r="I31" t="str">
        <f>IF(I30&lt;Simulazione!$D$12,'Piano Ammortamento'!I30+1," ")</f>
        <v> </v>
      </c>
    </row>
    <row r="32" spans="1:9" ht="12.75">
      <c r="A32" s="4" t="str">
        <f>IF(A31&lt;Simulazione!$D$10,'Piano Ammortamento'!A31+1," ")</f>
        <v> </v>
      </c>
      <c r="B32" s="5" t="str">
        <f>IF(A32&lt;&gt;" ",DATA.MESE(B31,1)," ")</f>
        <v> </v>
      </c>
      <c r="C32" s="9" t="str">
        <f t="shared" si="1"/>
        <v> </v>
      </c>
      <c r="D32" s="9" t="str">
        <f>IF(A32&lt;&gt;" ",F31*Simulazione!$F$14," ")</f>
        <v> </v>
      </c>
      <c r="E32" s="9" t="str">
        <f>IF(A32=Simulazione!$D$10,'Piano Ammortamento'!F31,IF(A32&lt;&gt;" ",C32-D32," "))</f>
        <v> </v>
      </c>
      <c r="F32" s="9" t="str">
        <f t="shared" si="2"/>
        <v> </v>
      </c>
      <c r="G32" s="4" t="str">
        <f>IF(I32&lt;&gt;" ",Simulazione!$D$26," ")</f>
        <v> </v>
      </c>
      <c r="H32" s="21" t="str">
        <f t="shared" si="0"/>
        <v> </v>
      </c>
      <c r="I32" t="str">
        <f>IF(I31&lt;Simulazione!$D$12,'Piano Ammortamento'!I31+1," ")</f>
        <v> </v>
      </c>
    </row>
    <row r="33" spans="1:9" ht="12.75">
      <c r="A33" s="4" t="str">
        <f>IF(A32&lt;Simulazione!$D$10,'Piano Ammortamento'!A32+1," ")</f>
        <v> </v>
      </c>
      <c r="B33" s="5" t="str">
        <f>IF(A33&lt;&gt;" ",DATA.MESE(B32,1)," ")</f>
        <v> </v>
      </c>
      <c r="C33" s="9" t="str">
        <f t="shared" si="1"/>
        <v> </v>
      </c>
      <c r="D33" s="9" t="str">
        <f>IF(A33&lt;&gt;" ",F32*Simulazione!$F$14," ")</f>
        <v> </v>
      </c>
      <c r="E33" s="9" t="str">
        <f>IF(A33=Simulazione!$D$10,'Piano Ammortamento'!F32,IF(A33&lt;&gt;" ",C33-D33," "))</f>
        <v> </v>
      </c>
      <c r="F33" s="9" t="str">
        <f t="shared" si="2"/>
        <v> </v>
      </c>
      <c r="G33" s="4" t="str">
        <f>IF(I33&lt;&gt;" ",Simulazione!$D$26," ")</f>
        <v> </v>
      </c>
      <c r="H33" s="21" t="str">
        <f t="shared" si="0"/>
        <v> </v>
      </c>
      <c r="I33" t="str">
        <f>IF(I32&lt;Simulazione!$D$12,'Piano Ammortamento'!I32+1," ")</f>
        <v> </v>
      </c>
    </row>
    <row r="34" spans="1:9" ht="12.75">
      <c r="A34" s="4" t="str">
        <f>IF(A33&lt;Simulazione!$D$10,'Piano Ammortamento'!A33+1," ")</f>
        <v> </v>
      </c>
      <c r="B34" s="5" t="str">
        <f>IF(A34&lt;&gt;" ",DATA.MESE(B33,1)," ")</f>
        <v> </v>
      </c>
      <c r="C34" s="9" t="str">
        <f t="shared" si="1"/>
        <v> </v>
      </c>
      <c r="D34" s="9" t="str">
        <f>IF(A34&lt;&gt;" ",F33*Simulazione!$F$14," ")</f>
        <v> </v>
      </c>
      <c r="E34" s="9" t="str">
        <f>IF(A34=Simulazione!$D$10,'Piano Ammortamento'!F33,IF(A34&lt;&gt;" ",C34-D34," "))</f>
        <v> </v>
      </c>
      <c r="F34" s="9" t="str">
        <f t="shared" si="2"/>
        <v> </v>
      </c>
      <c r="G34" s="4" t="str">
        <f>IF(I34&lt;&gt;" ",Simulazione!$D$26," ")</f>
        <v> </v>
      </c>
      <c r="H34" s="21" t="str">
        <f t="shared" si="0"/>
        <v> </v>
      </c>
      <c r="I34" t="str">
        <f>IF(I33&lt;Simulazione!$D$12,'Piano Ammortamento'!I33+1," ")</f>
        <v> </v>
      </c>
    </row>
    <row r="35" spans="1:9" ht="12.75">
      <c r="A35" s="4" t="str">
        <f>IF(A34&lt;Simulazione!$D$10,'Piano Ammortamento'!A34+1," ")</f>
        <v> </v>
      </c>
      <c r="B35" s="5" t="str">
        <f>IF(A35&lt;&gt;" ",DATA.MESE(B34,1)," ")</f>
        <v> </v>
      </c>
      <c r="C35" s="9" t="str">
        <f t="shared" si="1"/>
        <v> </v>
      </c>
      <c r="D35" s="9" t="str">
        <f>IF(A35&lt;&gt;" ",F34*Simulazione!$F$14," ")</f>
        <v> </v>
      </c>
      <c r="E35" s="9" t="str">
        <f>IF(A35=Simulazione!$D$10,'Piano Ammortamento'!F34,IF(A35&lt;&gt;" ",C35-D35," "))</f>
        <v> </v>
      </c>
      <c r="F35" s="9" t="str">
        <f t="shared" si="2"/>
        <v> </v>
      </c>
      <c r="G35" s="4" t="str">
        <f>IF(I35&lt;&gt;" ",Simulazione!$D$26," ")</f>
        <v> </v>
      </c>
      <c r="H35" s="21" t="str">
        <f t="shared" si="0"/>
        <v> </v>
      </c>
      <c r="I35" t="str">
        <f>IF(I34&lt;Simulazione!$D$12,'Piano Ammortamento'!I34+1," ")</f>
        <v> </v>
      </c>
    </row>
    <row r="36" spans="1:9" ht="12.75">
      <c r="A36" s="4" t="str">
        <f>IF(A35&lt;Simulazione!$D$10,'Piano Ammortamento'!A35+1," ")</f>
        <v> </v>
      </c>
      <c r="B36" s="5" t="str">
        <f>IF(A36&lt;&gt;" ",DATA.MESE(B35,1)," ")</f>
        <v> </v>
      </c>
      <c r="C36" s="9" t="str">
        <f t="shared" si="1"/>
        <v> </v>
      </c>
      <c r="D36" s="9" t="str">
        <f>IF(A36&lt;&gt;" ",F35*Simulazione!$F$14," ")</f>
        <v> </v>
      </c>
      <c r="E36" s="9" t="str">
        <f>IF(A36=Simulazione!$D$10,'Piano Ammortamento'!F35,IF(A36&lt;&gt;" ",C36-D36," "))</f>
        <v> </v>
      </c>
      <c r="F36" s="9" t="str">
        <f t="shared" si="2"/>
        <v> </v>
      </c>
      <c r="G36" s="4" t="str">
        <f>IF(I36&lt;&gt;" ",Simulazione!$D$26," ")</f>
        <v> </v>
      </c>
      <c r="H36" s="21" t="str">
        <f t="shared" si="0"/>
        <v> </v>
      </c>
      <c r="I36" t="str">
        <f>IF(I35&lt;Simulazione!$D$12,'Piano Ammortamento'!I35+1," ")</f>
        <v> </v>
      </c>
    </row>
    <row r="37" spans="1:9" ht="12.75">
      <c r="A37" s="4" t="str">
        <f>IF(A36&lt;Simulazione!$D$10,'Piano Ammortamento'!A36+1," ")</f>
        <v> </v>
      </c>
      <c r="B37" s="5" t="str">
        <f>IF(A37&lt;&gt;" ",DATA.MESE(B36,1)," ")</f>
        <v> </v>
      </c>
      <c r="C37" s="9" t="str">
        <f t="shared" si="1"/>
        <v> </v>
      </c>
      <c r="D37" s="9" t="str">
        <f>IF(A37&lt;&gt;" ",F36*Simulazione!$F$14," ")</f>
        <v> </v>
      </c>
      <c r="E37" s="9" t="str">
        <f>IF(A37=Simulazione!$D$10,'Piano Ammortamento'!F36,IF(A37&lt;&gt;" ",C37-D37," "))</f>
        <v> </v>
      </c>
      <c r="F37" s="9" t="str">
        <f t="shared" si="2"/>
        <v> </v>
      </c>
      <c r="G37" s="4" t="str">
        <f>IF(I37&lt;&gt;" ",Simulazione!$D$26," ")</f>
        <v> </v>
      </c>
      <c r="H37" s="21" t="str">
        <f t="shared" si="0"/>
        <v> </v>
      </c>
      <c r="I37" t="str">
        <f>IF(I36&lt;Simulazione!$D$12,'Piano Ammortamento'!I36+1," ")</f>
        <v> </v>
      </c>
    </row>
    <row r="38" spans="1:9" ht="12.75">
      <c r="A38" s="4" t="str">
        <f>IF(A37&lt;Simulazione!$D$10,'Piano Ammortamento'!A37+1," ")</f>
        <v> </v>
      </c>
      <c r="B38" s="5" t="str">
        <f>IF(A38&lt;&gt;" ",DATA.MESE(B37,1)," ")</f>
        <v> </v>
      </c>
      <c r="C38" s="9" t="str">
        <f t="shared" si="1"/>
        <v> </v>
      </c>
      <c r="D38" s="9" t="str">
        <f>IF(A38&lt;&gt;" ",F37*Simulazione!$F$14," ")</f>
        <v> </v>
      </c>
      <c r="E38" s="9" t="str">
        <f>IF(A38=Simulazione!$D$10,'Piano Ammortamento'!F37,IF(A38&lt;&gt;" ",C38-D38," "))</f>
        <v> </v>
      </c>
      <c r="F38" s="9" t="str">
        <f t="shared" si="2"/>
        <v> </v>
      </c>
      <c r="G38" s="4" t="str">
        <f>IF(I38&lt;&gt;" ",Simulazione!$D$26," ")</f>
        <v> </v>
      </c>
      <c r="H38" s="21" t="str">
        <f t="shared" si="0"/>
        <v> </v>
      </c>
      <c r="I38" t="str">
        <f>IF(I37&lt;Simulazione!$D$12,'Piano Ammortamento'!I37+1," ")</f>
        <v> </v>
      </c>
    </row>
    <row r="39" spans="1:9" ht="12.75">
      <c r="A39" s="4" t="str">
        <f>IF(A38&lt;Simulazione!$D$10,'Piano Ammortamento'!A38+1," ")</f>
        <v> </v>
      </c>
      <c r="B39" s="5" t="str">
        <f>IF(A39&lt;&gt;" ",DATA.MESE(B38,1)," ")</f>
        <v> </v>
      </c>
      <c r="C39" s="9" t="str">
        <f t="shared" si="1"/>
        <v> </v>
      </c>
      <c r="D39" s="9" t="str">
        <f>IF(A39&lt;&gt;" ",F38*Simulazione!$F$14," ")</f>
        <v> </v>
      </c>
      <c r="E39" s="9" t="str">
        <f>IF(A39=Simulazione!$D$10,'Piano Ammortamento'!F38,IF(A39&lt;&gt;" ",C39-D39," "))</f>
        <v> </v>
      </c>
      <c r="F39" s="9" t="str">
        <f t="shared" si="2"/>
        <v> </v>
      </c>
      <c r="G39" s="4" t="str">
        <f>IF(I39&lt;&gt;" ",Simulazione!$D$26," ")</f>
        <v> </v>
      </c>
      <c r="H39" s="21" t="str">
        <f t="shared" si="0"/>
        <v> </v>
      </c>
      <c r="I39" t="str">
        <f>IF(I38&lt;Simulazione!$D$12,'Piano Ammortamento'!I38+1," ")</f>
        <v> </v>
      </c>
    </row>
    <row r="40" spans="1:9" ht="12.75">
      <c r="A40" s="4" t="str">
        <f>IF(A39&lt;Simulazione!$D$10,'Piano Ammortamento'!A39+1," ")</f>
        <v> </v>
      </c>
      <c r="B40" s="5" t="str">
        <f>IF(A40&lt;&gt;" ",DATA.MESE(B39,1)," ")</f>
        <v> </v>
      </c>
      <c r="C40" s="9" t="str">
        <f t="shared" si="1"/>
        <v> </v>
      </c>
      <c r="D40" s="9" t="str">
        <f>IF(A40&lt;&gt;" ",F39*Simulazione!$F$14," ")</f>
        <v> </v>
      </c>
      <c r="E40" s="9" t="str">
        <f>IF(A40=Simulazione!$D$10,'Piano Ammortamento'!F39,IF(A40&lt;&gt;" ",C40-D40," "))</f>
        <v> </v>
      </c>
      <c r="F40" s="9" t="str">
        <f t="shared" si="2"/>
        <v> </v>
      </c>
      <c r="G40" s="4" t="str">
        <f>IF(I40&lt;&gt;" ",Simulazione!$D$26," ")</f>
        <v> </v>
      </c>
      <c r="H40" s="21" t="str">
        <f t="shared" si="0"/>
        <v> </v>
      </c>
      <c r="I40" t="str">
        <f>IF(I39&lt;Simulazione!$D$12,'Piano Ammortamento'!I39+1," ")</f>
        <v> </v>
      </c>
    </row>
    <row r="41" spans="1:9" ht="12.75">
      <c r="A41" s="4" t="str">
        <f>IF(A40&lt;Simulazione!$D$10,'Piano Ammortamento'!A40+1," ")</f>
        <v> </v>
      </c>
      <c r="B41" s="5" t="str">
        <f>IF(A41&lt;&gt;" ",DATA.MESE(B40,1)," ")</f>
        <v> </v>
      </c>
      <c r="C41" s="9" t="str">
        <f t="shared" si="1"/>
        <v> </v>
      </c>
      <c r="D41" s="9" t="str">
        <f>IF(A41&lt;&gt;" ",F40*Simulazione!$F$14," ")</f>
        <v> </v>
      </c>
      <c r="E41" s="9" t="str">
        <f>IF(A41=Simulazione!$D$10,'Piano Ammortamento'!F40,IF(A41&lt;&gt;" ",C41-D41," "))</f>
        <v> </v>
      </c>
      <c r="F41" s="9" t="str">
        <f t="shared" si="2"/>
        <v> </v>
      </c>
      <c r="G41" s="4" t="str">
        <f>IF(I41&lt;&gt;" ",Simulazione!$D$26," ")</f>
        <v> </v>
      </c>
      <c r="H41" s="21" t="str">
        <f t="shared" si="0"/>
        <v> </v>
      </c>
      <c r="I41" t="str">
        <f>IF(I40&lt;Simulazione!$D$12,'Piano Ammortamento'!I40+1," ")</f>
        <v> </v>
      </c>
    </row>
    <row r="42" spans="1:9" ht="12.75">
      <c r="A42" s="4" t="str">
        <f>IF(A41&lt;Simulazione!$D$10,'Piano Ammortamento'!A41+1," ")</f>
        <v> </v>
      </c>
      <c r="B42" s="5" t="str">
        <f>IF(A42&lt;&gt;" ",DATA.MESE(B41,1)," ")</f>
        <v> </v>
      </c>
      <c r="C42" s="9" t="str">
        <f t="shared" si="1"/>
        <v> </v>
      </c>
      <c r="D42" s="9" t="str">
        <f>IF(A42&lt;&gt;" ",F41*Simulazione!$F$14," ")</f>
        <v> </v>
      </c>
      <c r="E42" s="9" t="str">
        <f>IF(A42=Simulazione!$D$10,'Piano Ammortamento'!F41,IF(A42&lt;&gt;" ",C42-D42," "))</f>
        <v> </v>
      </c>
      <c r="F42" s="9" t="str">
        <f t="shared" si="2"/>
        <v> </v>
      </c>
      <c r="G42" s="4" t="str">
        <f>IF(I42&lt;&gt;" ",Simulazione!$D$26," ")</f>
        <v> </v>
      </c>
      <c r="H42" s="21" t="str">
        <f t="shared" si="0"/>
        <v> </v>
      </c>
      <c r="I42" t="str">
        <f>IF(I41&lt;Simulazione!$D$12,'Piano Ammortamento'!I41+1," ")</f>
        <v> </v>
      </c>
    </row>
    <row r="43" spans="1:9" ht="12.75">
      <c r="A43" s="4" t="str">
        <f>IF(A42&lt;Simulazione!$D$10,'Piano Ammortamento'!A42+1," ")</f>
        <v> </v>
      </c>
      <c r="B43" s="5" t="str">
        <f>IF(A43&lt;&gt;" ",DATA.MESE(B42,1)," ")</f>
        <v> </v>
      </c>
      <c r="C43" s="9" t="str">
        <f t="shared" si="1"/>
        <v> </v>
      </c>
      <c r="D43" s="9" t="str">
        <f>IF(A43&lt;&gt;" ",F42*Simulazione!$F$14," ")</f>
        <v> </v>
      </c>
      <c r="E43" s="9" t="str">
        <f>IF(A43=Simulazione!$D$10,'Piano Ammortamento'!F42,IF(A43&lt;&gt;" ",C43-D43," "))</f>
        <v> </v>
      </c>
      <c r="F43" s="9" t="str">
        <f t="shared" si="2"/>
        <v> </v>
      </c>
      <c r="G43" s="4" t="str">
        <f>IF(I43&lt;&gt;" ",Simulazione!$D$26," ")</f>
        <v> </v>
      </c>
      <c r="H43" s="21" t="str">
        <f t="shared" si="0"/>
        <v> </v>
      </c>
      <c r="I43" t="str">
        <f>IF(I42&lt;Simulazione!$D$12,'Piano Ammortamento'!I42+1," ")</f>
        <v> </v>
      </c>
    </row>
    <row r="44" spans="1:9" ht="12.75">
      <c r="A44" s="4" t="str">
        <f>IF(A43&lt;Simulazione!$D$10,'Piano Ammortamento'!A43+1," ")</f>
        <v> </v>
      </c>
      <c r="B44" s="5" t="str">
        <f>IF(A44&lt;&gt;" ",DATA.MESE(B43,1)," ")</f>
        <v> </v>
      </c>
      <c r="C44" s="9" t="str">
        <f t="shared" si="1"/>
        <v> </v>
      </c>
      <c r="D44" s="9" t="str">
        <f>IF(A44&lt;&gt;" ",F43*Simulazione!$F$14," ")</f>
        <v> </v>
      </c>
      <c r="E44" s="9" t="str">
        <f>IF(A44=Simulazione!$D$10,'Piano Ammortamento'!F43,IF(A44&lt;&gt;" ",C44-D44," "))</f>
        <v> </v>
      </c>
      <c r="F44" s="9" t="str">
        <f t="shared" si="2"/>
        <v> </v>
      </c>
      <c r="G44" s="4" t="str">
        <f>IF(I44&lt;&gt;" ",Simulazione!$D$26," ")</f>
        <v> </v>
      </c>
      <c r="H44" s="21" t="str">
        <f t="shared" si="0"/>
        <v> </v>
      </c>
      <c r="I44" t="str">
        <f>IF(I43&lt;Simulazione!$D$12,'Piano Ammortamento'!I43+1," ")</f>
        <v> </v>
      </c>
    </row>
    <row r="45" spans="1:9" ht="12.75">
      <c r="A45" s="4" t="str">
        <f>IF(A44&lt;Simulazione!$D$10,'Piano Ammortamento'!A44+1," ")</f>
        <v> </v>
      </c>
      <c r="B45" s="5" t="str">
        <f>IF(A45&lt;&gt;" ",DATA.MESE(B44,1)," ")</f>
        <v> </v>
      </c>
      <c r="C45" s="9" t="str">
        <f t="shared" si="1"/>
        <v> </v>
      </c>
      <c r="D45" s="9" t="str">
        <f>IF(A45&lt;&gt;" ",F44*Simulazione!$F$14," ")</f>
        <v> </v>
      </c>
      <c r="E45" s="9" t="str">
        <f>IF(A45=Simulazione!$D$10,'Piano Ammortamento'!F44,IF(A45&lt;&gt;" ",C45-D45," "))</f>
        <v> </v>
      </c>
      <c r="F45" s="9" t="str">
        <f t="shared" si="2"/>
        <v> </v>
      </c>
      <c r="G45" s="4" t="str">
        <f>IF(I45&lt;&gt;" ",Simulazione!$D$26," ")</f>
        <v> </v>
      </c>
      <c r="H45" s="21" t="str">
        <f t="shared" si="0"/>
        <v> </v>
      </c>
      <c r="I45" t="str">
        <f>IF(I44&lt;Simulazione!$D$12,'Piano Ammortamento'!I44+1," ")</f>
        <v> </v>
      </c>
    </row>
    <row r="46" spans="1:9" ht="12.75">
      <c r="A46" s="4" t="str">
        <f>IF(A45&lt;Simulazione!$D$10,'Piano Ammortamento'!A45+1," ")</f>
        <v> </v>
      </c>
      <c r="B46" s="5" t="str">
        <f>IF(A46&lt;&gt;" ",DATA.MESE(B45,1)," ")</f>
        <v> </v>
      </c>
      <c r="C46" s="9" t="str">
        <f t="shared" si="1"/>
        <v> </v>
      </c>
      <c r="D46" s="9" t="str">
        <f>IF(A46&lt;&gt;" ",F45*Simulazione!$F$14," ")</f>
        <v> </v>
      </c>
      <c r="E46" s="9" t="str">
        <f>IF(A46=Simulazione!$D$10,'Piano Ammortamento'!F45,IF(A46&lt;&gt;" ",C46-D46," "))</f>
        <v> </v>
      </c>
      <c r="F46" s="9" t="str">
        <f t="shared" si="2"/>
        <v> </v>
      </c>
      <c r="G46" s="4" t="str">
        <f>IF(I46&lt;&gt;" ",Simulazione!$D$26," ")</f>
        <v> </v>
      </c>
      <c r="H46" s="21" t="str">
        <f t="shared" si="0"/>
        <v> </v>
      </c>
      <c r="I46" t="str">
        <f>IF(I45&lt;Simulazione!$D$12,'Piano Ammortamento'!I45+1," ")</f>
        <v> </v>
      </c>
    </row>
    <row r="47" spans="1:9" ht="12.75">
      <c r="A47" s="4" t="str">
        <f>IF(A46&lt;Simulazione!$D$10,'Piano Ammortamento'!A46+1," ")</f>
        <v> </v>
      </c>
      <c r="B47" s="5" t="str">
        <f>IF(A47&lt;&gt;" ",DATA.MESE(B46,1)," ")</f>
        <v> </v>
      </c>
      <c r="C47" s="9" t="str">
        <f t="shared" si="1"/>
        <v> </v>
      </c>
      <c r="D47" s="9" t="str">
        <f>IF(A47&lt;&gt;" ",F46*Simulazione!$F$14," ")</f>
        <v> </v>
      </c>
      <c r="E47" s="9" t="str">
        <f>IF(A47=Simulazione!$D$10,'Piano Ammortamento'!F46,IF(A47&lt;&gt;" ",C47-D47," "))</f>
        <v> </v>
      </c>
      <c r="F47" s="9" t="str">
        <f t="shared" si="2"/>
        <v> </v>
      </c>
      <c r="G47" s="4" t="str">
        <f>IF(I47&lt;&gt;" ",Simulazione!$D$26," ")</f>
        <v> </v>
      </c>
      <c r="H47" s="21" t="str">
        <f t="shared" si="0"/>
        <v> </v>
      </c>
      <c r="I47" t="str">
        <f>IF(I46&lt;Simulazione!$D$12,'Piano Ammortamento'!I46+1," ")</f>
        <v> </v>
      </c>
    </row>
    <row r="48" spans="1:9" ht="12.75">
      <c r="A48" s="4" t="str">
        <f>IF(A47&lt;Simulazione!$D$10,'Piano Ammortamento'!A47+1," ")</f>
        <v> </v>
      </c>
      <c r="B48" s="5" t="str">
        <f>IF(A48&lt;&gt;" ",DATA.MESE(B47,1)," ")</f>
        <v> </v>
      </c>
      <c r="C48" s="9" t="str">
        <f t="shared" si="1"/>
        <v> </v>
      </c>
      <c r="D48" s="9" t="str">
        <f>IF(A48&lt;&gt;" ",F47*Simulazione!$F$14," ")</f>
        <v> </v>
      </c>
      <c r="E48" s="9" t="str">
        <f>IF(A48=Simulazione!$D$10,'Piano Ammortamento'!F47,IF(A48&lt;&gt;" ",C48-D48," "))</f>
        <v> </v>
      </c>
      <c r="F48" s="9" t="str">
        <f t="shared" si="2"/>
        <v> </v>
      </c>
      <c r="G48" s="4" t="str">
        <f>IF(I48&lt;&gt;" ",Simulazione!$D$26," ")</f>
        <v> </v>
      </c>
      <c r="H48" s="21" t="str">
        <f t="shared" si="0"/>
        <v> </v>
      </c>
      <c r="I48" t="str">
        <f>IF(I47&lt;Simulazione!$D$12,'Piano Ammortamento'!I47+1," ")</f>
        <v> </v>
      </c>
    </row>
    <row r="49" spans="1:9" ht="12.75">
      <c r="A49" s="4" t="str">
        <f>IF(A48&lt;Simulazione!$D$10,'Piano Ammortamento'!A48+1," ")</f>
        <v> </v>
      </c>
      <c r="B49" s="5" t="str">
        <f>IF(A49&lt;&gt;" ",DATA.MESE(B48,1)," ")</f>
        <v> </v>
      </c>
      <c r="C49" s="9" t="str">
        <f t="shared" si="1"/>
        <v> </v>
      </c>
      <c r="D49" s="9" t="str">
        <f>IF(A49&lt;&gt;" ",F48*Simulazione!$F$14," ")</f>
        <v> </v>
      </c>
      <c r="E49" s="9" t="str">
        <f>IF(A49=Simulazione!$D$10,'Piano Ammortamento'!F48,IF(A49&lt;&gt;" ",C49-D49," "))</f>
        <v> </v>
      </c>
      <c r="F49" s="9" t="str">
        <f t="shared" si="2"/>
        <v> </v>
      </c>
      <c r="G49" s="4" t="str">
        <f>IF(I49&lt;&gt;" ",Simulazione!$D$26," ")</f>
        <v> </v>
      </c>
      <c r="H49" s="21" t="str">
        <f t="shared" si="0"/>
        <v> </v>
      </c>
      <c r="I49" t="str">
        <f>IF(I48&lt;Simulazione!$D$12,'Piano Ammortamento'!I48+1," ")</f>
        <v> </v>
      </c>
    </row>
    <row r="50" spans="1:9" ht="12.75">
      <c r="A50" s="4" t="str">
        <f>IF(A49&lt;Simulazione!$D$10,'Piano Ammortamento'!A49+1," ")</f>
        <v> </v>
      </c>
      <c r="B50" s="5" t="str">
        <f>IF(A50&lt;&gt;" ",DATA.MESE(B49,1)," ")</f>
        <v> </v>
      </c>
      <c r="C50" s="9" t="str">
        <f t="shared" si="1"/>
        <v> </v>
      </c>
      <c r="D50" s="9" t="str">
        <f>IF(A50&lt;&gt;" ",F49*Simulazione!$F$14," ")</f>
        <v> </v>
      </c>
      <c r="E50" s="9" t="str">
        <f>IF(A50=Simulazione!$D$10,'Piano Ammortamento'!F49,IF(A50&lt;&gt;" ",C50-D50," "))</f>
        <v> </v>
      </c>
      <c r="F50" s="9" t="str">
        <f t="shared" si="2"/>
        <v> </v>
      </c>
      <c r="G50" s="4" t="str">
        <f>IF(I50&lt;&gt;" ",Simulazione!$D$26," ")</f>
        <v> </v>
      </c>
      <c r="H50" s="21" t="str">
        <f t="shared" si="0"/>
        <v> </v>
      </c>
      <c r="I50" t="str">
        <f>IF(I49&lt;Simulazione!$D$12,'Piano Ammortamento'!I49+1," ")</f>
        <v> </v>
      </c>
    </row>
    <row r="51" spans="1:9" ht="12.75">
      <c r="A51" s="4" t="str">
        <f>IF(A50&lt;Simulazione!$D$10,'Piano Ammortamento'!A50+1," ")</f>
        <v> </v>
      </c>
      <c r="B51" s="5" t="str">
        <f>IF(A51&lt;&gt;" ",DATA.MESE(B50,1)," ")</f>
        <v> </v>
      </c>
      <c r="C51" s="9" t="str">
        <f t="shared" si="1"/>
        <v> </v>
      </c>
      <c r="D51" s="9" t="str">
        <f>IF(A51&lt;&gt;" ",F50*Simulazione!$F$14," ")</f>
        <v> </v>
      </c>
      <c r="E51" s="9" t="str">
        <f>IF(A51=Simulazione!$D$10,'Piano Ammortamento'!F50,IF(A51&lt;&gt;" ",C51-D51," "))</f>
        <v> </v>
      </c>
      <c r="F51" s="9" t="str">
        <f t="shared" si="2"/>
        <v> </v>
      </c>
      <c r="G51" s="4" t="str">
        <f>IF(I51&lt;&gt;" ",Simulazione!$D$26," ")</f>
        <v> </v>
      </c>
      <c r="H51" s="21" t="str">
        <f t="shared" si="0"/>
        <v> </v>
      </c>
      <c r="I51" t="str">
        <f>IF(I50&lt;Simulazione!$D$12,'Piano Ammortamento'!I50+1," ")</f>
        <v> </v>
      </c>
    </row>
    <row r="52" spans="1:9" ht="12.75">
      <c r="A52" s="4" t="str">
        <f>IF(A51&lt;Simulazione!$D$10,'Piano Ammortamento'!A51+1," ")</f>
        <v> </v>
      </c>
      <c r="B52" s="5" t="str">
        <f>IF(A52&lt;&gt;" ",DATA.MESE(B51,1)," ")</f>
        <v> </v>
      </c>
      <c r="C52" s="9" t="str">
        <f t="shared" si="1"/>
        <v> </v>
      </c>
      <c r="D52" s="9" t="str">
        <f>IF(A52&lt;&gt;" ",F51*Simulazione!$F$14," ")</f>
        <v> </v>
      </c>
      <c r="E52" s="9" t="str">
        <f>IF(A52=Simulazione!$D$10,'Piano Ammortamento'!F51,IF(A52&lt;&gt;" ",C52-D52," "))</f>
        <v> </v>
      </c>
      <c r="F52" s="9" t="str">
        <f t="shared" si="2"/>
        <v> </v>
      </c>
      <c r="G52" s="4" t="str">
        <f>IF(I52&lt;&gt;" ",Simulazione!$D$26," ")</f>
        <v> </v>
      </c>
      <c r="H52" s="21" t="str">
        <f t="shared" si="0"/>
        <v> </v>
      </c>
      <c r="I52" t="str">
        <f>IF(I51&lt;Simulazione!$D$12,'Piano Ammortamento'!I51+1," ")</f>
        <v> </v>
      </c>
    </row>
    <row r="53" spans="1:9" ht="12.75">
      <c r="A53" s="4" t="str">
        <f>IF(A52&lt;Simulazione!$D$10,'Piano Ammortamento'!A52+1," ")</f>
        <v> </v>
      </c>
      <c r="B53" s="5" t="str">
        <f>IF(A53&lt;&gt;" ",DATA.MESE(B52,1)," ")</f>
        <v> </v>
      </c>
      <c r="C53" s="9" t="str">
        <f t="shared" si="1"/>
        <v> </v>
      </c>
      <c r="D53" s="9" t="str">
        <f>IF(A53&lt;&gt;" ",F52*Simulazione!$F$14," ")</f>
        <v> </v>
      </c>
      <c r="E53" s="9" t="str">
        <f>IF(A53=Simulazione!$D$10,'Piano Ammortamento'!F52,IF(A53&lt;&gt;" ",C53-D53," "))</f>
        <v> </v>
      </c>
      <c r="F53" s="9" t="str">
        <f t="shared" si="2"/>
        <v> </v>
      </c>
      <c r="G53" s="4" t="str">
        <f>IF(I53&lt;&gt;" ",Simulazione!$D$26," ")</f>
        <v> </v>
      </c>
      <c r="H53" s="21" t="str">
        <f t="shared" si="0"/>
        <v> </v>
      </c>
      <c r="I53" t="str">
        <f>IF(I52&lt;Simulazione!$D$12,'Piano Ammortamento'!I52+1," ")</f>
        <v> </v>
      </c>
    </row>
    <row r="54" spans="1:9" ht="12.75">
      <c r="A54" s="4" t="str">
        <f>IF(A53&lt;Simulazione!$D$10,'Piano Ammortamento'!A53+1," ")</f>
        <v> </v>
      </c>
      <c r="B54" s="5" t="str">
        <f>IF(A54&lt;&gt;" ",DATA.MESE(B53,1)," ")</f>
        <v> </v>
      </c>
      <c r="C54" s="9" t="str">
        <f t="shared" si="1"/>
        <v> </v>
      </c>
      <c r="D54" s="9" t="str">
        <f>IF(A54&lt;&gt;" ",F53*Simulazione!$F$14," ")</f>
        <v> </v>
      </c>
      <c r="E54" s="9" t="str">
        <f>IF(A54=Simulazione!$D$10,'Piano Ammortamento'!F53,IF(A54&lt;&gt;" ",C54-D54," "))</f>
        <v> </v>
      </c>
      <c r="F54" s="9" t="str">
        <f t="shared" si="2"/>
        <v> </v>
      </c>
      <c r="G54" s="4" t="str">
        <f>IF(I54&lt;&gt;" ",Simulazione!$D$26," ")</f>
        <v> </v>
      </c>
      <c r="H54" s="21" t="str">
        <f t="shared" si="0"/>
        <v> </v>
      </c>
      <c r="I54" t="str">
        <f>IF(I53&lt;Simulazione!$D$12,'Piano Ammortamento'!I53+1," ")</f>
        <v> </v>
      </c>
    </row>
    <row r="55" spans="1:9" ht="12.75">
      <c r="A55" s="4" t="str">
        <f>IF(A54&lt;Simulazione!$D$10,'Piano Ammortamento'!A54+1," ")</f>
        <v> </v>
      </c>
      <c r="B55" s="5" t="str">
        <f>IF(A55&lt;&gt;" ",DATA.MESE(B54,1)," ")</f>
        <v> </v>
      </c>
      <c r="C55" s="9" t="str">
        <f t="shared" si="1"/>
        <v> </v>
      </c>
      <c r="D55" s="9" t="str">
        <f>IF(A55&lt;&gt;" ",F54*Simulazione!$F$14," ")</f>
        <v> </v>
      </c>
      <c r="E55" s="9" t="str">
        <f>IF(A55=Simulazione!$D$10,'Piano Ammortamento'!F54,IF(A55&lt;&gt;" ",C55-D55," "))</f>
        <v> </v>
      </c>
      <c r="F55" s="9" t="str">
        <f t="shared" si="2"/>
        <v> </v>
      </c>
      <c r="G55" s="4" t="str">
        <f>IF(I55&lt;&gt;" ",Simulazione!$D$26," ")</f>
        <v> </v>
      </c>
      <c r="H55" s="21" t="str">
        <f t="shared" si="0"/>
        <v> </v>
      </c>
      <c r="I55" t="str">
        <f>IF(I54&lt;Simulazione!$D$12,'Piano Ammortamento'!I54+1," ")</f>
        <v> </v>
      </c>
    </row>
    <row r="56" spans="1:9" ht="12.75">
      <c r="A56" s="4" t="str">
        <f>IF(A55&lt;Simulazione!$D$10,'Piano Ammortamento'!A55+1," ")</f>
        <v> </v>
      </c>
      <c r="B56" s="5" t="str">
        <f>IF(A56&lt;&gt;" ",DATA.MESE(B55,1)," ")</f>
        <v> </v>
      </c>
      <c r="C56" s="9" t="str">
        <f t="shared" si="1"/>
        <v> </v>
      </c>
      <c r="D56" s="9" t="str">
        <f>IF(A56&lt;&gt;" ",F55*Simulazione!$F$14," ")</f>
        <v> </v>
      </c>
      <c r="E56" s="9" t="str">
        <f>IF(A56=Simulazione!$D$10,'Piano Ammortamento'!F55,IF(A56&lt;&gt;" ",C56-D56," "))</f>
        <v> </v>
      </c>
      <c r="F56" s="9" t="str">
        <f t="shared" si="2"/>
        <v> </v>
      </c>
      <c r="G56" s="4" t="str">
        <f>IF(I56&lt;&gt;" ",Simulazione!$D$26," ")</f>
        <v> </v>
      </c>
      <c r="H56" s="21" t="str">
        <f t="shared" si="0"/>
        <v> </v>
      </c>
      <c r="I56" t="str">
        <f>IF(I55&lt;Simulazione!$D$12,'Piano Ammortamento'!I55+1," ")</f>
        <v> </v>
      </c>
    </row>
    <row r="57" spans="1:9" ht="12.75">
      <c r="A57" s="4" t="str">
        <f>IF(A56&lt;Simulazione!$D$10,'Piano Ammortamento'!A56+1," ")</f>
        <v> </v>
      </c>
      <c r="B57" s="5" t="str">
        <f>IF(A57&lt;&gt;" ",DATA.MESE(B56,1)," ")</f>
        <v> </v>
      </c>
      <c r="C57" s="9" t="str">
        <f t="shared" si="1"/>
        <v> </v>
      </c>
      <c r="D57" s="9" t="str">
        <f>IF(A57&lt;&gt;" ",F56*Simulazione!$F$14," ")</f>
        <v> </v>
      </c>
      <c r="E57" s="9" t="str">
        <f>IF(A57=Simulazione!$D$10,'Piano Ammortamento'!F56,IF(A57&lt;&gt;" ",C57-D57," "))</f>
        <v> </v>
      </c>
      <c r="F57" s="9" t="str">
        <f t="shared" si="2"/>
        <v> </v>
      </c>
      <c r="G57" s="4" t="str">
        <f>IF(I57&lt;&gt;" ",Simulazione!$D$26," ")</f>
        <v> </v>
      </c>
      <c r="H57" s="21" t="str">
        <f t="shared" si="0"/>
        <v> </v>
      </c>
      <c r="I57" t="str">
        <f>IF(I56&lt;Simulazione!$D$12,'Piano Ammortamento'!I56+1," ")</f>
        <v> </v>
      </c>
    </row>
    <row r="58" spans="1:9" ht="12.75">
      <c r="A58" s="4" t="str">
        <f>IF(A57&lt;Simulazione!$D$10,'Piano Ammortamento'!A57+1," ")</f>
        <v> </v>
      </c>
      <c r="B58" s="5" t="str">
        <f>IF(A58&lt;&gt;" ",DATA.MESE(B57,1)," ")</f>
        <v> </v>
      </c>
      <c r="C58" s="9" t="str">
        <f t="shared" si="1"/>
        <v> </v>
      </c>
      <c r="D58" s="9" t="str">
        <f>IF(A58&lt;&gt;" ",F57*Simulazione!$F$14," ")</f>
        <v> </v>
      </c>
      <c r="E58" s="9" t="str">
        <f>IF(A58=Simulazione!$D$10,'Piano Ammortamento'!F57,IF(A58&lt;&gt;" ",C58-D58," "))</f>
        <v> </v>
      </c>
      <c r="F58" s="9" t="str">
        <f t="shared" si="2"/>
        <v> </v>
      </c>
      <c r="G58" s="4" t="str">
        <f>IF(I58&lt;&gt;" ",Simulazione!$D$26," ")</f>
        <v> </v>
      </c>
      <c r="H58" s="21" t="str">
        <f t="shared" si="0"/>
        <v> </v>
      </c>
      <c r="I58" t="str">
        <f>IF(I57&lt;Simulazione!$D$12,'Piano Ammortamento'!I57+1," ")</f>
        <v> </v>
      </c>
    </row>
    <row r="59" spans="1:9" ht="12.75">
      <c r="A59" s="4" t="str">
        <f>IF(A58&lt;Simulazione!$D$10,'Piano Ammortamento'!A58+1," ")</f>
        <v> </v>
      </c>
      <c r="B59" s="5" t="str">
        <f>IF(A59&lt;&gt;" ",DATA.MESE(B58,1)," ")</f>
        <v> </v>
      </c>
      <c r="C59" s="9" t="str">
        <f t="shared" si="1"/>
        <v> </v>
      </c>
      <c r="D59" s="9" t="str">
        <f>IF(A59&lt;&gt;" ",F58*Simulazione!$F$14," ")</f>
        <v> </v>
      </c>
      <c r="E59" s="9" t="str">
        <f>IF(A59=Simulazione!$D$10,'Piano Ammortamento'!F58,IF(A59&lt;&gt;" ",C59-D59," "))</f>
        <v> </v>
      </c>
      <c r="F59" s="9" t="str">
        <f t="shared" si="2"/>
        <v> </v>
      </c>
      <c r="G59" s="4" t="str">
        <f>IF(I59&lt;&gt;" ",Simulazione!$D$26," ")</f>
        <v> </v>
      </c>
      <c r="H59" s="21" t="str">
        <f t="shared" si="0"/>
        <v> </v>
      </c>
      <c r="I59" t="str">
        <f>IF(I58&lt;Simulazione!$D$12,'Piano Ammortamento'!I58+1," ")</f>
        <v> </v>
      </c>
    </row>
    <row r="60" spans="1:9" ht="12.75">
      <c r="A60" s="4" t="str">
        <f>IF(A59&lt;Simulazione!$D$10,'Piano Ammortamento'!A59+1," ")</f>
        <v> </v>
      </c>
      <c r="B60" s="5" t="str">
        <f>IF(A60&lt;&gt;" ",DATA.MESE(B59,1)," ")</f>
        <v> </v>
      </c>
      <c r="C60" s="9" t="str">
        <f t="shared" si="1"/>
        <v> </v>
      </c>
      <c r="D60" s="9" t="str">
        <f>IF(A60&lt;&gt;" ",F59*Simulazione!$F$14," ")</f>
        <v> </v>
      </c>
      <c r="E60" s="9" t="str">
        <f>IF(A60=Simulazione!$D$10,'Piano Ammortamento'!F59,IF(A60&lt;&gt;" ",C60-D60," "))</f>
        <v> </v>
      </c>
      <c r="F60" s="9" t="str">
        <f t="shared" si="2"/>
        <v> </v>
      </c>
      <c r="G60" s="4" t="str">
        <f>IF(I60&lt;&gt;" ",Simulazione!$D$26," ")</f>
        <v> </v>
      </c>
      <c r="H60" s="21" t="str">
        <f t="shared" si="0"/>
        <v> </v>
      </c>
      <c r="I60" t="str">
        <f>IF(I59&lt;Simulazione!$D$12,'Piano Ammortamento'!I59+1," ")</f>
        <v> </v>
      </c>
    </row>
    <row r="61" spans="1:9" ht="12.75">
      <c r="A61" s="4" t="str">
        <f>IF(A60&lt;Simulazione!$D$10,'Piano Ammortamento'!A60+1," ")</f>
        <v> </v>
      </c>
      <c r="B61" s="5" t="str">
        <f>IF(A61&lt;&gt;" ",DATA.MESE(B60,1)," ")</f>
        <v> </v>
      </c>
      <c r="C61" s="9" t="str">
        <f t="shared" si="1"/>
        <v> </v>
      </c>
      <c r="D61" s="9" t="str">
        <f>IF(A61&lt;&gt;" ",F60*Simulazione!$F$14," ")</f>
        <v> </v>
      </c>
      <c r="E61" s="9" t="str">
        <f>IF(A61=Simulazione!$D$10,'Piano Ammortamento'!F60,IF(A61&lt;&gt;" ",C61-D61," "))</f>
        <v> </v>
      </c>
      <c r="F61" s="9" t="str">
        <f t="shared" si="2"/>
        <v> </v>
      </c>
      <c r="G61" s="4" t="str">
        <f>IF(I61&lt;&gt;" ",Simulazione!$D$26," ")</f>
        <v> </v>
      </c>
      <c r="H61" s="21" t="str">
        <f t="shared" si="0"/>
        <v> </v>
      </c>
      <c r="I61" t="str">
        <f>IF(I60&lt;Simulazione!$D$12,'Piano Ammortamento'!I60+1," ")</f>
        <v> </v>
      </c>
    </row>
    <row r="62" spans="1:9" ht="12.75">
      <c r="A62" s="4" t="str">
        <f>IF(A61&lt;Simulazione!$D$10,'Piano Ammortamento'!A61+1," ")</f>
        <v> </v>
      </c>
      <c r="B62" s="5" t="str">
        <f>IF(A62&lt;&gt;" ",DATA.MESE(B61,1)," ")</f>
        <v> </v>
      </c>
      <c r="C62" s="9" t="str">
        <f t="shared" si="1"/>
        <v> </v>
      </c>
      <c r="D62" s="9" t="str">
        <f>IF(A62&lt;&gt;" ",F61*Simulazione!$F$14," ")</f>
        <v> </v>
      </c>
      <c r="E62" s="9" t="str">
        <f>IF(A62=Simulazione!$D$10,'Piano Ammortamento'!F61,IF(A62&lt;&gt;" ",C62-D62," "))</f>
        <v> </v>
      </c>
      <c r="F62" s="9" t="str">
        <f t="shared" si="2"/>
        <v> </v>
      </c>
      <c r="G62" s="4" t="str">
        <f>IF(I62&lt;&gt;" ",Simulazione!$D$26," ")</f>
        <v> </v>
      </c>
      <c r="H62" s="21" t="str">
        <f t="shared" si="0"/>
        <v> </v>
      </c>
      <c r="I62" t="str">
        <f>IF(I61&lt;Simulazione!$D$12,'Piano Ammortamento'!I61+1," ")</f>
        <v> </v>
      </c>
    </row>
    <row r="63" spans="1:9" ht="12.75">
      <c r="A63" s="4" t="str">
        <f>IF(A62&lt;Simulazione!$D$10,'Piano Ammortamento'!A62+1," ")</f>
        <v> </v>
      </c>
      <c r="B63" s="5" t="str">
        <f>IF(A63&lt;&gt;" ",DATA.MESE(B62,1)," ")</f>
        <v> </v>
      </c>
      <c r="C63" s="9" t="str">
        <f t="shared" si="1"/>
        <v> </v>
      </c>
      <c r="D63" s="9" t="str">
        <f>IF(A63&lt;&gt;" ",F62*Simulazione!$F$14," ")</f>
        <v> </v>
      </c>
      <c r="E63" s="9" t="str">
        <f>IF(A63=Simulazione!$D$10,'Piano Ammortamento'!F62,IF(A63&lt;&gt;" ",C63-D63," "))</f>
        <v> </v>
      </c>
      <c r="F63" s="9" t="str">
        <f t="shared" si="2"/>
        <v> </v>
      </c>
      <c r="G63" s="4" t="str">
        <f>IF(I63&lt;&gt;" ",Simulazione!$D$26," ")</f>
        <v> </v>
      </c>
      <c r="H63" s="21" t="str">
        <f t="shared" si="0"/>
        <v> </v>
      </c>
      <c r="I63" t="str">
        <f>IF(I62&lt;Simulazione!$D$12,'Piano Ammortamento'!I62+1," ")</f>
        <v> </v>
      </c>
    </row>
    <row r="64" spans="1:9" ht="12.75">
      <c r="A64" s="4" t="str">
        <f>IF(A63&lt;Simulazione!$D$10,'Piano Ammortamento'!A63+1," ")</f>
        <v> </v>
      </c>
      <c r="B64" s="5" t="str">
        <f>IF(A64&lt;&gt;" ",DATA.MESE(B63,1)," ")</f>
        <v> </v>
      </c>
      <c r="C64" s="9" t="str">
        <f t="shared" si="1"/>
        <v> </v>
      </c>
      <c r="D64" s="9" t="str">
        <f>IF(A64&lt;&gt;" ",F63*Simulazione!$F$14," ")</f>
        <v> </v>
      </c>
      <c r="E64" s="9" t="str">
        <f>IF(A64=Simulazione!$D$10,'Piano Ammortamento'!F63,IF(A64&lt;&gt;" ",C64-D64," "))</f>
        <v> </v>
      </c>
      <c r="F64" s="9" t="str">
        <f t="shared" si="2"/>
        <v> </v>
      </c>
      <c r="G64" s="4" t="str">
        <f>IF(I64&lt;&gt;" ",Simulazione!$D$26," ")</f>
        <v> </v>
      </c>
      <c r="H64" s="21" t="str">
        <f t="shared" si="0"/>
        <v> </v>
      </c>
      <c r="I64" t="str">
        <f>IF(I63&lt;Simulazione!$D$12,'Piano Ammortamento'!I63+1," ")</f>
        <v> </v>
      </c>
    </row>
    <row r="65" spans="1:9" ht="12.75">
      <c r="A65" s="4" t="str">
        <f>IF(A64&lt;Simulazione!$D$10,'Piano Ammortamento'!A64+1," ")</f>
        <v> </v>
      </c>
      <c r="B65" s="5" t="str">
        <f>IF(A65&lt;&gt;" ",DATA.MESE(B64,1)," ")</f>
        <v> </v>
      </c>
      <c r="C65" s="9" t="str">
        <f t="shared" si="1"/>
        <v> </v>
      </c>
      <c r="D65" s="9" t="str">
        <f>IF(A65&lt;&gt;" ",F64*Simulazione!$F$14," ")</f>
        <v> </v>
      </c>
      <c r="E65" s="9" t="str">
        <f>IF(A65=Simulazione!$D$10,'Piano Ammortamento'!F64,IF(A65&lt;&gt;" ",C65-D65," "))</f>
        <v> </v>
      </c>
      <c r="F65" s="9" t="str">
        <f t="shared" si="2"/>
        <v> </v>
      </c>
      <c r="G65" s="4" t="str">
        <f>IF(I65&lt;&gt;" ",Simulazione!$D$26," ")</f>
        <v> </v>
      </c>
      <c r="H65" s="21" t="str">
        <f t="shared" si="0"/>
        <v> </v>
      </c>
      <c r="I65" t="str">
        <f>IF(I64&lt;Simulazione!$D$12,'Piano Ammortamento'!I64+1," ")</f>
        <v> </v>
      </c>
    </row>
    <row r="66" spans="1:9" ht="12.75">
      <c r="A66" s="4" t="str">
        <f>IF(A65&lt;Simulazione!$D$10,'Piano Ammortamento'!A65+1," ")</f>
        <v> </v>
      </c>
      <c r="B66" s="5" t="str">
        <f>IF(A66&lt;&gt;" ",DATA.MESE(B65,1)," ")</f>
        <v> </v>
      </c>
      <c r="C66" s="9" t="str">
        <f t="shared" si="1"/>
        <v> </v>
      </c>
      <c r="D66" s="9" t="str">
        <f>IF(A66&lt;&gt;" ",F65*Simulazione!$F$14," ")</f>
        <v> </v>
      </c>
      <c r="E66" s="9" t="str">
        <f>IF(A66=Simulazione!$D$10,'Piano Ammortamento'!F65,IF(A66&lt;&gt;" ",C66-D66," "))</f>
        <v> </v>
      </c>
      <c r="F66" s="9" t="str">
        <f t="shared" si="2"/>
        <v> </v>
      </c>
      <c r="G66" s="4" t="str">
        <f>IF(I66&lt;&gt;" ",Simulazione!$D$26," ")</f>
        <v> </v>
      </c>
      <c r="H66" s="21" t="str">
        <f t="shared" si="0"/>
        <v> </v>
      </c>
      <c r="I66" t="str">
        <f>IF(I65&lt;Simulazione!$D$12,'Piano Ammortamento'!I65+1," ")</f>
        <v> </v>
      </c>
    </row>
    <row r="67" spans="1:9" ht="12.75">
      <c r="A67" s="4" t="str">
        <f>IF(A66&lt;Simulazione!$D$10,'Piano Ammortamento'!A66+1," ")</f>
        <v> </v>
      </c>
      <c r="B67" s="5" t="str">
        <f>IF(A67&lt;&gt;" ",DATA.MESE(B66,1)," ")</f>
        <v> </v>
      </c>
      <c r="C67" s="9" t="str">
        <f t="shared" si="1"/>
        <v> </v>
      </c>
      <c r="D67" s="9" t="str">
        <f>IF(A67&lt;&gt;" ",F66*Simulazione!$F$14," ")</f>
        <v> </v>
      </c>
      <c r="E67" s="9" t="str">
        <f>IF(A67=Simulazione!$D$10,'Piano Ammortamento'!F66,IF(A67&lt;&gt;" ",C67-D67," "))</f>
        <v> </v>
      </c>
      <c r="F67" s="9" t="str">
        <f t="shared" si="2"/>
        <v> </v>
      </c>
      <c r="G67" s="4" t="str">
        <f>IF(I67&lt;&gt;" ",Simulazione!$D$26," ")</f>
        <v> </v>
      </c>
      <c r="H67" s="21" t="str">
        <f t="shared" si="0"/>
        <v> </v>
      </c>
      <c r="I67" t="str">
        <f>IF(I66&lt;Simulazione!$D$12,'Piano Ammortamento'!I66+1," ")</f>
        <v> </v>
      </c>
    </row>
    <row r="68" spans="1:9" ht="12.75">
      <c r="A68" s="4" t="str">
        <f>IF(A67&lt;Simulazione!$D$10,'Piano Ammortamento'!A67+1," ")</f>
        <v> </v>
      </c>
      <c r="B68" s="5" t="str">
        <f>IF(A68&lt;&gt;" ",DATA.MESE(B67,1)," ")</f>
        <v> </v>
      </c>
      <c r="C68" s="9" t="str">
        <f t="shared" si="1"/>
        <v> </v>
      </c>
      <c r="D68" s="9" t="str">
        <f>IF(A68&lt;&gt;" ",F67*Simulazione!$F$14," ")</f>
        <v> </v>
      </c>
      <c r="E68" s="9" t="str">
        <f>IF(A68=Simulazione!$D$10,'Piano Ammortamento'!F67,IF(A68&lt;&gt;" ",C68-D68," "))</f>
        <v> </v>
      </c>
      <c r="F68" s="9" t="str">
        <f t="shared" si="2"/>
        <v> </v>
      </c>
      <c r="G68" s="4" t="str">
        <f>IF(I68&lt;&gt;" ",Simulazione!$D$26," ")</f>
        <v> </v>
      </c>
      <c r="H68" s="21" t="str">
        <f t="shared" si="0"/>
        <v> </v>
      </c>
      <c r="I68" t="str">
        <f>IF(I67&lt;Simulazione!$D$12,'Piano Ammortamento'!I67+1," ")</f>
        <v> </v>
      </c>
    </row>
    <row r="69" spans="1:9" ht="12.75">
      <c r="A69" s="4" t="str">
        <f>IF(A68&lt;Simulazione!$D$10,'Piano Ammortamento'!A68+1," ")</f>
        <v> </v>
      </c>
      <c r="B69" s="5" t="str">
        <f>IF(A69&lt;&gt;" ",DATA.MESE(B68,1)," ")</f>
        <v> </v>
      </c>
      <c r="C69" s="9" t="str">
        <f t="shared" si="1"/>
        <v> </v>
      </c>
      <c r="D69" s="9" t="str">
        <f>IF(A69&lt;&gt;" ",F68*Simulazione!$F$14," ")</f>
        <v> </v>
      </c>
      <c r="E69" s="9" t="str">
        <f>IF(A69=Simulazione!$D$10,'Piano Ammortamento'!F68,IF(A69&lt;&gt;" ",C69-D69," "))</f>
        <v> </v>
      </c>
      <c r="F69" s="9" t="str">
        <f t="shared" si="2"/>
        <v> </v>
      </c>
      <c r="G69" s="4" t="str">
        <f>IF(I69&lt;&gt;" ",Simulazione!$D$26," ")</f>
        <v> </v>
      </c>
      <c r="H69" s="21" t="str">
        <f t="shared" si="0"/>
        <v> </v>
      </c>
      <c r="I69" t="str">
        <f>IF(I68&lt;Simulazione!$D$12,'Piano Ammortamento'!I68+1," ")</f>
        <v> </v>
      </c>
    </row>
    <row r="70" spans="1:9" ht="12.75">
      <c r="A70" s="4" t="str">
        <f>IF(A69&lt;Simulazione!$D$10,'Piano Ammortamento'!A69+1," ")</f>
        <v> </v>
      </c>
      <c r="B70" s="5" t="str">
        <f>IF(A70&lt;&gt;" ",DATA.MESE(B69,1)," ")</f>
        <v> </v>
      </c>
      <c r="C70" s="9" t="str">
        <f t="shared" si="1"/>
        <v> </v>
      </c>
      <c r="D70" s="9" t="str">
        <f>IF(A70&lt;&gt;" ",F69*Simulazione!$F$14," ")</f>
        <v> </v>
      </c>
      <c r="E70" s="9" t="str">
        <f>IF(A70=Simulazione!$D$10,'Piano Ammortamento'!F69,IF(A70&lt;&gt;" ",C70-D70," "))</f>
        <v> </v>
      </c>
      <c r="F70" s="9" t="str">
        <f t="shared" si="2"/>
        <v> </v>
      </c>
      <c r="G70" s="4" t="str">
        <f>IF(I70&lt;&gt;" ",Simulazione!$D$26," ")</f>
        <v> </v>
      </c>
      <c r="H70" s="21" t="str">
        <f t="shared" si="0"/>
        <v> </v>
      </c>
      <c r="I70" t="str">
        <f>IF(I69&lt;Simulazione!$D$12,'Piano Ammortamento'!I69+1," ")</f>
        <v> </v>
      </c>
    </row>
    <row r="71" spans="1:9" ht="12.75">
      <c r="A71" s="4" t="str">
        <f>IF(A70&lt;Simulazione!$D$10,'Piano Ammortamento'!A70+1," ")</f>
        <v> </v>
      </c>
      <c r="B71" s="5" t="str">
        <f>IF(A71&lt;&gt;" ",DATA.MESE(B70,1)," ")</f>
        <v> </v>
      </c>
      <c r="C71" s="9" t="str">
        <f t="shared" si="1"/>
        <v> </v>
      </c>
      <c r="D71" s="9" t="str">
        <f>IF(A71&lt;&gt;" ",F70*Simulazione!$F$14," ")</f>
        <v> </v>
      </c>
      <c r="E71" s="9" t="str">
        <f>IF(A71=Simulazione!$D$10,'Piano Ammortamento'!F70,IF(A71&lt;&gt;" ",C71-D71," "))</f>
        <v> </v>
      </c>
      <c r="F71" s="9" t="str">
        <f t="shared" si="2"/>
        <v> </v>
      </c>
      <c r="G71" s="4" t="str">
        <f>IF(I71&lt;&gt;" ",Simulazione!$D$26," ")</f>
        <v> </v>
      </c>
      <c r="H71" s="21" t="str">
        <f t="shared" si="0"/>
        <v> </v>
      </c>
      <c r="I71" t="str">
        <f>IF(I70&lt;Simulazione!$D$12,'Piano Ammortamento'!I70+1," ")</f>
        <v> </v>
      </c>
    </row>
    <row r="72" spans="1:9" ht="12.75">
      <c r="A72" s="4" t="str">
        <f>IF(A71&lt;Simulazione!$D$10,'Piano Ammortamento'!A71+1," ")</f>
        <v> </v>
      </c>
      <c r="B72" s="5" t="str">
        <f>IF(A72&lt;&gt;" ",DATA.MESE(B71,1)," ")</f>
        <v> </v>
      </c>
      <c r="C72" s="9" t="str">
        <f t="shared" si="1"/>
        <v> </v>
      </c>
      <c r="D72" s="9" t="str">
        <f>IF(A72&lt;&gt;" ",F71*Simulazione!$F$14," ")</f>
        <v> </v>
      </c>
      <c r="E72" s="9" t="str">
        <f>IF(A72=Simulazione!$D$10,'Piano Ammortamento'!F71,IF(A72&lt;&gt;" ",C72-D72," "))</f>
        <v> </v>
      </c>
      <c r="F72" s="9" t="str">
        <f t="shared" si="2"/>
        <v> </v>
      </c>
      <c r="G72" s="4" t="str">
        <f>IF(I72&lt;&gt;" ",Simulazione!$D$26," ")</f>
        <v> </v>
      </c>
      <c r="H72" s="21" t="str">
        <f t="shared" si="0"/>
        <v> </v>
      </c>
      <c r="I72" t="str">
        <f>IF(I71&lt;Simulazione!$D$12,'Piano Ammortamento'!I71+1," ")</f>
        <v> </v>
      </c>
    </row>
    <row r="73" spans="1:9" ht="12.75">
      <c r="A73" s="4" t="str">
        <f>IF(A72&lt;Simulazione!$D$10,'Piano Ammortamento'!A72+1," ")</f>
        <v> </v>
      </c>
      <c r="B73" s="5" t="str">
        <f>IF(A73&lt;&gt;" ",DATA.MESE(B72,1)," ")</f>
        <v> </v>
      </c>
      <c r="C73" s="9" t="str">
        <f t="shared" si="1"/>
        <v> </v>
      </c>
      <c r="D73" s="9" t="str">
        <f>IF(A73&lt;&gt;" ",F72*Simulazione!$F$14," ")</f>
        <v> </v>
      </c>
      <c r="E73" s="9" t="str">
        <f>IF(A73=Simulazione!$D$10,'Piano Ammortamento'!F72,IF(A73&lt;&gt;" ",C73-D73," "))</f>
        <v> </v>
      </c>
      <c r="F73" s="9" t="str">
        <f t="shared" si="2"/>
        <v> </v>
      </c>
      <c r="G73" s="4" t="str">
        <f>IF(I73&lt;&gt;" ",Simulazione!$D$26," ")</f>
        <v> </v>
      </c>
      <c r="H73" s="21" t="str">
        <f t="shared" si="0"/>
        <v> </v>
      </c>
      <c r="I73" t="str">
        <f>IF(I72&lt;Simulazione!$D$12,'Piano Ammortamento'!I72+1," ")</f>
        <v> </v>
      </c>
    </row>
    <row r="74" spans="1:9" ht="12.75">
      <c r="A74" s="4" t="str">
        <f>IF(A73&lt;Simulazione!$D$10,'Piano Ammortamento'!A73+1," ")</f>
        <v> </v>
      </c>
      <c r="B74" s="5" t="str">
        <f>IF(A74&lt;&gt;" ",DATA.MESE(B73,1)," ")</f>
        <v> </v>
      </c>
      <c r="C74" s="9" t="str">
        <f aca="true" t="shared" si="3" ref="C74:C87">IF(A74&lt;&gt;" ",C73," ")</f>
        <v> </v>
      </c>
      <c r="D74" s="9" t="str">
        <f>IF(A74&lt;&gt;" ",F73*Simulazione!$F$14," ")</f>
        <v> </v>
      </c>
      <c r="E74" s="9" t="str">
        <f>IF(A74=Simulazione!$D$10,'Piano Ammortamento'!F73,IF(A74&lt;&gt;" ",C74-D74," "))</f>
        <v> </v>
      </c>
      <c r="F74" s="9" t="str">
        <f aca="true" t="shared" si="4" ref="F74:F87">IF(A74&lt;&gt;" ",F73-E74," ")</f>
        <v> </v>
      </c>
      <c r="G74" s="4" t="str">
        <f>IF(I74&lt;&gt;" ",Simulazione!$D$26," ")</f>
        <v> </v>
      </c>
      <c r="H74" s="21" t="str">
        <f t="shared" si="0"/>
        <v> </v>
      </c>
      <c r="I74" t="str">
        <f>IF(I73&lt;Simulazione!$D$12,'Piano Ammortamento'!I73+1," ")</f>
        <v> </v>
      </c>
    </row>
    <row r="75" spans="1:9" ht="12.75">
      <c r="A75" s="4" t="str">
        <f>IF(A74&lt;Simulazione!$D$10,'Piano Ammortamento'!A74+1," ")</f>
        <v> </v>
      </c>
      <c r="B75" s="5" t="str">
        <f>IF(A75&lt;&gt;" ",DATA.MESE(B74,1)," ")</f>
        <v> </v>
      </c>
      <c r="C75" s="9" t="str">
        <f t="shared" si="3"/>
        <v> </v>
      </c>
      <c r="D75" s="9" t="str">
        <f>IF(A75&lt;&gt;" ",F74*Simulazione!$F$14," ")</f>
        <v> </v>
      </c>
      <c r="E75" s="9" t="str">
        <f>IF(A75=Simulazione!$D$10,'Piano Ammortamento'!F74,IF(A75&lt;&gt;" ",C75-D75," "))</f>
        <v> </v>
      </c>
      <c r="F75" s="9" t="str">
        <f t="shared" si="4"/>
        <v> </v>
      </c>
      <c r="G75" s="4" t="str">
        <f>IF(I75&lt;&gt;" ",Simulazione!$D$26," ")</f>
        <v> </v>
      </c>
      <c r="H75" s="21" t="str">
        <f t="shared" si="0"/>
        <v> </v>
      </c>
      <c r="I75" t="str">
        <f>IF(I74&lt;Simulazione!$D$12,'Piano Ammortamento'!I74+1," ")</f>
        <v> </v>
      </c>
    </row>
    <row r="76" spans="1:9" ht="12.75">
      <c r="A76" s="4" t="str">
        <f>IF(A75&lt;Simulazione!$D$10,'Piano Ammortamento'!A75+1," ")</f>
        <v> </v>
      </c>
      <c r="B76" s="5" t="str">
        <f>IF(A76&lt;&gt;" ",DATA.MESE(B75,1)," ")</f>
        <v> </v>
      </c>
      <c r="C76" s="9" t="str">
        <f t="shared" si="3"/>
        <v> </v>
      </c>
      <c r="D76" s="9" t="str">
        <f>IF(A76&lt;&gt;" ",F75*Simulazione!$F$14," ")</f>
        <v> </v>
      </c>
      <c r="E76" s="9" t="str">
        <f>IF(A76=Simulazione!$D$10,'Piano Ammortamento'!F75,IF(A76&lt;&gt;" ",C76-D76," "))</f>
        <v> </v>
      </c>
      <c r="F76" s="9" t="str">
        <f t="shared" si="4"/>
        <v> </v>
      </c>
      <c r="G76" s="4" t="str">
        <f>IF(I76&lt;&gt;" ",Simulazione!$D$26," ")</f>
        <v> </v>
      </c>
      <c r="H76" s="21" t="str">
        <f t="shared" si="0"/>
        <v> </v>
      </c>
      <c r="I76" t="str">
        <f>IF(I75&lt;Simulazione!$D$12,'Piano Ammortamento'!I75+1," ")</f>
        <v> </v>
      </c>
    </row>
    <row r="77" spans="1:9" ht="12.75">
      <c r="A77" s="4" t="str">
        <f>IF(A76&lt;Simulazione!$D$10,'Piano Ammortamento'!A76+1," ")</f>
        <v> </v>
      </c>
      <c r="B77" s="5" t="str">
        <f>IF(A77&lt;&gt;" ",DATA.MESE(B76,1)," ")</f>
        <v> </v>
      </c>
      <c r="C77" s="9" t="str">
        <f t="shared" si="3"/>
        <v> </v>
      </c>
      <c r="D77" s="9" t="str">
        <f>IF(A77&lt;&gt;" ",F76*Simulazione!$F$14," ")</f>
        <v> </v>
      </c>
      <c r="E77" s="9" t="str">
        <f>IF(A77=Simulazione!$D$10,'Piano Ammortamento'!F76,IF(A77&lt;&gt;" ",C77-D77," "))</f>
        <v> </v>
      </c>
      <c r="F77" s="9" t="str">
        <f t="shared" si="4"/>
        <v> </v>
      </c>
      <c r="G77" s="4" t="str">
        <f>IF(I77&lt;&gt;" ",Simulazione!$D$26," ")</f>
        <v> </v>
      </c>
      <c r="H77" s="21" t="str">
        <f t="shared" si="0"/>
        <v> </v>
      </c>
      <c r="I77" t="str">
        <f>IF(I76&lt;Simulazione!$D$12,'Piano Ammortamento'!I76+1," ")</f>
        <v> </v>
      </c>
    </row>
    <row r="78" spans="1:9" ht="12.75">
      <c r="A78" s="4" t="str">
        <f>IF(A77&lt;Simulazione!$D$10,'Piano Ammortamento'!A77+1," ")</f>
        <v> </v>
      </c>
      <c r="B78" s="5" t="str">
        <f>IF(A78&lt;&gt;" ",DATA.MESE(B77,1)," ")</f>
        <v> </v>
      </c>
      <c r="C78" s="9" t="str">
        <f t="shared" si="3"/>
        <v> </v>
      </c>
      <c r="D78" s="9" t="str">
        <f>IF(A78&lt;&gt;" ",F77*Simulazione!$F$14," ")</f>
        <v> </v>
      </c>
      <c r="E78" s="9" t="str">
        <f>IF(A78=Simulazione!$D$10,'Piano Ammortamento'!F77,IF(A78&lt;&gt;" ",C78-D78," "))</f>
        <v> </v>
      </c>
      <c r="F78" s="9" t="str">
        <f t="shared" si="4"/>
        <v> </v>
      </c>
      <c r="G78" s="4" t="str">
        <f>IF(I78&lt;&gt;" ",Simulazione!$D$26," ")</f>
        <v> </v>
      </c>
      <c r="H78" s="21" t="str">
        <f t="shared" si="0"/>
        <v> </v>
      </c>
      <c r="I78" t="str">
        <f>IF(I77&lt;Simulazione!$D$12,'Piano Ammortamento'!I77+1," ")</f>
        <v> </v>
      </c>
    </row>
    <row r="79" spans="1:9" ht="12.75">
      <c r="A79" s="4" t="str">
        <f>IF(A78&lt;Simulazione!$D$10,'Piano Ammortamento'!A78+1," ")</f>
        <v> </v>
      </c>
      <c r="B79" s="5" t="str">
        <f>IF(A79&lt;&gt;" ",DATA.MESE(B78,1)," ")</f>
        <v> </v>
      </c>
      <c r="C79" s="9" t="str">
        <f t="shared" si="3"/>
        <v> </v>
      </c>
      <c r="D79" s="9" t="str">
        <f>IF(A79&lt;&gt;" ",F78*Simulazione!$F$14," ")</f>
        <v> </v>
      </c>
      <c r="E79" s="9" t="str">
        <f>IF(A79=Simulazione!$D$10,'Piano Ammortamento'!F78,IF(A79&lt;&gt;" ",C79-D79," "))</f>
        <v> </v>
      </c>
      <c r="F79" s="9" t="str">
        <f t="shared" si="4"/>
        <v> </v>
      </c>
      <c r="G79" s="4" t="str">
        <f>IF(I79&lt;&gt;" ",Simulazione!$D$26," ")</f>
        <v> </v>
      </c>
      <c r="H79" s="21" t="str">
        <f aca="true" t="shared" si="5" ref="H79:H133">IF(I79&lt;&gt;" ",ROUND((G79*(1/((1+$E$6)^A79))),2)," ")</f>
        <v> </v>
      </c>
      <c r="I79" t="str">
        <f>IF(I78&lt;Simulazione!$D$12,'Piano Ammortamento'!I78+1," ")</f>
        <v> </v>
      </c>
    </row>
    <row r="80" spans="1:9" ht="12.75">
      <c r="A80" s="4" t="str">
        <f>IF(A79&lt;Simulazione!$D$10,'Piano Ammortamento'!A79+1," ")</f>
        <v> </v>
      </c>
      <c r="B80" s="5" t="str">
        <f>IF(A80&lt;&gt;" ",DATA.MESE(B79,1)," ")</f>
        <v> </v>
      </c>
      <c r="C80" s="9" t="str">
        <f t="shared" si="3"/>
        <v> </v>
      </c>
      <c r="D80" s="9" t="str">
        <f>IF(A80&lt;&gt;" ",F79*Simulazione!$F$14," ")</f>
        <v> </v>
      </c>
      <c r="E80" s="9" t="str">
        <f>IF(A80=Simulazione!$D$10,'Piano Ammortamento'!F79,IF(A80&lt;&gt;" ",C80-D80," "))</f>
        <v> </v>
      </c>
      <c r="F80" s="9" t="str">
        <f t="shared" si="4"/>
        <v> </v>
      </c>
      <c r="G80" s="4" t="str">
        <f>IF(I80&lt;&gt;" ",Simulazione!$D$26," ")</f>
        <v> </v>
      </c>
      <c r="H80" s="21" t="str">
        <f t="shared" si="5"/>
        <v> </v>
      </c>
      <c r="I80" t="str">
        <f>IF(I79&lt;Simulazione!$D$12,'Piano Ammortamento'!I79+1," ")</f>
        <v> </v>
      </c>
    </row>
    <row r="81" spans="1:9" ht="12.75">
      <c r="A81" s="4" t="str">
        <f>IF(A80&lt;Simulazione!$D$10,'Piano Ammortamento'!A80+1," ")</f>
        <v> </v>
      </c>
      <c r="B81" s="5" t="str">
        <f>IF(A81&lt;&gt;" ",DATA.MESE(B80,1)," ")</f>
        <v> </v>
      </c>
      <c r="C81" s="9" t="str">
        <f t="shared" si="3"/>
        <v> </v>
      </c>
      <c r="D81" s="9" t="str">
        <f>IF(A81&lt;&gt;" ",F80*Simulazione!$F$14," ")</f>
        <v> </v>
      </c>
      <c r="E81" s="9" t="str">
        <f>IF(A81=Simulazione!$D$10,'Piano Ammortamento'!F80,IF(A81&lt;&gt;" ",C81-D81," "))</f>
        <v> </v>
      </c>
      <c r="F81" s="9" t="str">
        <f t="shared" si="4"/>
        <v> </v>
      </c>
      <c r="G81" s="4" t="str">
        <f>IF(I81&lt;&gt;" ",Simulazione!$D$26," ")</f>
        <v> </v>
      </c>
      <c r="H81" s="21" t="str">
        <f t="shared" si="5"/>
        <v> </v>
      </c>
      <c r="I81" t="str">
        <f>IF(I80&lt;Simulazione!$D$12,'Piano Ammortamento'!I80+1," ")</f>
        <v> </v>
      </c>
    </row>
    <row r="82" spans="1:9" ht="12.75">
      <c r="A82" s="4" t="str">
        <f>IF(A81&lt;Simulazione!$D$10,'Piano Ammortamento'!A81+1," ")</f>
        <v> </v>
      </c>
      <c r="B82" s="5" t="str">
        <f>IF(A82&lt;&gt;" ",DATA.MESE(B81,1)," ")</f>
        <v> </v>
      </c>
      <c r="C82" s="9" t="str">
        <f t="shared" si="3"/>
        <v> </v>
      </c>
      <c r="D82" s="9" t="str">
        <f>IF(A82&lt;&gt;" ",F81*Simulazione!$F$14," ")</f>
        <v> </v>
      </c>
      <c r="E82" s="9" t="str">
        <f>IF(A82=Simulazione!$D$10,'Piano Ammortamento'!F81,IF(A82&lt;&gt;" ",C82-D82," "))</f>
        <v> </v>
      </c>
      <c r="F82" s="9" t="str">
        <f t="shared" si="4"/>
        <v> </v>
      </c>
      <c r="G82" s="4" t="str">
        <f>IF(I82&lt;&gt;" ",Simulazione!$D$26," ")</f>
        <v> </v>
      </c>
      <c r="H82" s="21" t="str">
        <f t="shared" si="5"/>
        <v> </v>
      </c>
      <c r="I82" t="str">
        <f>IF(I81&lt;Simulazione!$D$12,'Piano Ammortamento'!I81+1," ")</f>
        <v> </v>
      </c>
    </row>
    <row r="83" spans="1:9" ht="12.75">
      <c r="A83" s="4" t="str">
        <f>IF(A82&lt;Simulazione!$D$10,'Piano Ammortamento'!A82+1," ")</f>
        <v> </v>
      </c>
      <c r="B83" s="5" t="str">
        <f>IF(A83&lt;&gt;" ",DATA.MESE(B82,1)," ")</f>
        <v> </v>
      </c>
      <c r="C83" s="9" t="str">
        <f t="shared" si="3"/>
        <v> </v>
      </c>
      <c r="D83" s="9" t="str">
        <f>IF(A83&lt;&gt;" ",F82*Simulazione!$F$14," ")</f>
        <v> </v>
      </c>
      <c r="E83" s="9" t="str">
        <f>IF(A83=Simulazione!$D$10,'Piano Ammortamento'!F82,IF(A83&lt;&gt;" ",C83-D83," "))</f>
        <v> </v>
      </c>
      <c r="F83" s="9" t="str">
        <f t="shared" si="4"/>
        <v> </v>
      </c>
      <c r="G83" s="4" t="str">
        <f>IF(I83&lt;&gt;" ",Simulazione!$D$26," ")</f>
        <v> </v>
      </c>
      <c r="H83" s="21" t="str">
        <f t="shared" si="5"/>
        <v> </v>
      </c>
      <c r="I83" t="str">
        <f>IF(I82&lt;Simulazione!$D$12,'Piano Ammortamento'!I82+1," ")</f>
        <v> </v>
      </c>
    </row>
    <row r="84" spans="1:9" ht="12.75">
      <c r="A84" s="4" t="str">
        <f>IF(A83&lt;Simulazione!$D$10,'Piano Ammortamento'!A83+1," ")</f>
        <v> </v>
      </c>
      <c r="B84" s="5" t="str">
        <f>IF(A84&lt;&gt;" ",DATA.MESE(B83,1)," ")</f>
        <v> </v>
      </c>
      <c r="C84" s="9" t="str">
        <f t="shared" si="3"/>
        <v> </v>
      </c>
      <c r="D84" s="9" t="str">
        <f>IF(A84&lt;&gt;" ",F83*Simulazione!$F$14," ")</f>
        <v> </v>
      </c>
      <c r="E84" s="9" t="str">
        <f>IF(A84=Simulazione!$D$10,'Piano Ammortamento'!F83,IF(A84&lt;&gt;" ",C84-D84," "))</f>
        <v> </v>
      </c>
      <c r="F84" s="9" t="str">
        <f t="shared" si="4"/>
        <v> </v>
      </c>
      <c r="G84" s="4" t="str">
        <f>IF(I84&lt;&gt;" ",Simulazione!$D$26," ")</f>
        <v> </v>
      </c>
      <c r="H84" s="21" t="str">
        <f t="shared" si="5"/>
        <v> </v>
      </c>
      <c r="I84" t="str">
        <f>IF(I83&lt;Simulazione!$D$12,'Piano Ammortamento'!I83+1," ")</f>
        <v> </v>
      </c>
    </row>
    <row r="85" spans="1:9" ht="12.75">
      <c r="A85" s="4" t="str">
        <f>IF(A84&lt;Simulazione!$D$10,'Piano Ammortamento'!A84+1," ")</f>
        <v> </v>
      </c>
      <c r="B85" s="5" t="str">
        <f>IF(A85&lt;&gt;" ",DATA.MESE(B84,1)," ")</f>
        <v> </v>
      </c>
      <c r="C85" s="9" t="str">
        <f t="shared" si="3"/>
        <v> </v>
      </c>
      <c r="D85" s="9" t="str">
        <f>IF(A85&lt;&gt;" ",F84*Simulazione!$F$14," ")</f>
        <v> </v>
      </c>
      <c r="E85" s="9" t="str">
        <f>IF(A85=Simulazione!$D$10,'Piano Ammortamento'!F84,IF(A85&lt;&gt;" ",C85-D85," "))</f>
        <v> </v>
      </c>
      <c r="F85" s="9" t="str">
        <f t="shared" si="4"/>
        <v> </v>
      </c>
      <c r="G85" s="4" t="str">
        <f>IF(I85&lt;&gt;" ",Simulazione!$D$26," ")</f>
        <v> </v>
      </c>
      <c r="H85" s="21" t="str">
        <f t="shared" si="5"/>
        <v> </v>
      </c>
      <c r="I85" t="str">
        <f>IF(I84&lt;Simulazione!$D$12,'Piano Ammortamento'!I84+1," ")</f>
        <v> </v>
      </c>
    </row>
    <row r="86" spans="1:9" ht="12.75">
      <c r="A86" s="4" t="str">
        <f>IF(A85&lt;Simulazione!$D$10,'Piano Ammortamento'!A85+1," ")</f>
        <v> </v>
      </c>
      <c r="B86" s="5" t="str">
        <f>IF(A86&lt;&gt;" ",DATA.MESE(B85,1)," ")</f>
        <v> </v>
      </c>
      <c r="C86" s="9" t="str">
        <f t="shared" si="3"/>
        <v> </v>
      </c>
      <c r="D86" s="9" t="str">
        <f>IF(A86&lt;&gt;" ",F85*Simulazione!$F$14," ")</f>
        <v> </v>
      </c>
      <c r="E86" s="9" t="str">
        <f>IF(A86=Simulazione!$D$10,'Piano Ammortamento'!F85,IF(A86&lt;&gt;" ",C86-D86," "))</f>
        <v> </v>
      </c>
      <c r="F86" s="9" t="str">
        <f t="shared" si="4"/>
        <v> </v>
      </c>
      <c r="G86" s="4" t="str">
        <f>IF(I86&lt;&gt;" ",Simulazione!$D$26," ")</f>
        <v> </v>
      </c>
      <c r="H86" s="21" t="str">
        <f t="shared" si="5"/>
        <v> </v>
      </c>
      <c r="I86" t="str">
        <f>IF(I85&lt;Simulazione!$D$12,'Piano Ammortamento'!I85+1," ")</f>
        <v> </v>
      </c>
    </row>
    <row r="87" spans="1:9" ht="12.75">
      <c r="A87" s="4" t="str">
        <f>IF(A86&lt;Simulazione!$D$10,'Piano Ammortamento'!A86+1," ")</f>
        <v> </v>
      </c>
      <c r="B87" s="5" t="str">
        <f>IF(A87&lt;&gt;" ",DATA.MESE(B86,1)," ")</f>
        <v> </v>
      </c>
      <c r="C87" s="9" t="str">
        <f t="shared" si="3"/>
        <v> </v>
      </c>
      <c r="D87" s="9" t="str">
        <f>IF(A87&lt;&gt;" ",F86*Simulazione!$F$14," ")</f>
        <v> </v>
      </c>
      <c r="E87" s="9" t="str">
        <f>IF(A87=Simulazione!$D$10,'Piano Ammortamento'!F86,IF(A87&lt;&gt;" ",C87-D87," "))</f>
        <v> </v>
      </c>
      <c r="F87" s="9" t="str">
        <f t="shared" si="4"/>
        <v> </v>
      </c>
      <c r="G87" s="4" t="str">
        <f>IF(I87&lt;&gt;" ",Simulazione!$D$26," ")</f>
        <v> </v>
      </c>
      <c r="H87" s="21" t="str">
        <f t="shared" si="5"/>
        <v> </v>
      </c>
      <c r="I87" t="str">
        <f>IF(I86&lt;Simulazione!$D$12,'Piano Ammortamento'!I86+1," ")</f>
        <v> </v>
      </c>
    </row>
    <row r="88" spans="1:9" ht="12.75">
      <c r="A88" s="4" t="str">
        <f>IF(A87&lt;Simulazione!$D$10,'Piano Ammortamento'!A87+1," ")</f>
        <v> </v>
      </c>
      <c r="B88" s="5" t="str">
        <f>IF(A88&lt;&gt;" ",DATA.MESE(B87,1)," ")</f>
        <v> </v>
      </c>
      <c r="C88" s="9" t="str">
        <f aca="true" t="shared" si="6" ref="C88:C133">IF(A88&lt;&gt;" ",C87," ")</f>
        <v> </v>
      </c>
      <c r="D88" s="9" t="str">
        <f>IF(A88&lt;&gt;" ",F87*Simulazione!$F$14," ")</f>
        <v> </v>
      </c>
      <c r="E88" s="9" t="str">
        <f>IF(A88=Simulazione!$D$10,'Piano Ammortamento'!F87,IF(A88&lt;&gt;" ",C88-D88," "))</f>
        <v> </v>
      </c>
      <c r="F88" s="9" t="str">
        <f aca="true" t="shared" si="7" ref="F88:F133">IF(A88&lt;&gt;" ",F87-E88," ")</f>
        <v> </v>
      </c>
      <c r="G88" s="4" t="str">
        <f>IF(I88&lt;&gt;" ",Simulazione!$D$26," ")</f>
        <v> </v>
      </c>
      <c r="H88" s="21" t="str">
        <f t="shared" si="5"/>
        <v> </v>
      </c>
      <c r="I88" t="str">
        <f>IF(I87&lt;Simulazione!$D$12,'Piano Ammortamento'!I87+1," ")</f>
        <v> </v>
      </c>
    </row>
    <row r="89" spans="1:9" ht="12.75">
      <c r="A89" s="4" t="str">
        <f>IF(A88&lt;Simulazione!$D$10,'Piano Ammortamento'!A88+1," ")</f>
        <v> </v>
      </c>
      <c r="B89" s="5" t="str">
        <f>IF(A89&lt;&gt;" ",DATA.MESE(B88,1)," ")</f>
        <v> </v>
      </c>
      <c r="C89" s="9" t="str">
        <f t="shared" si="6"/>
        <v> </v>
      </c>
      <c r="D89" s="9" t="str">
        <f>IF(A89&lt;&gt;" ",F88*Simulazione!$F$14," ")</f>
        <v> </v>
      </c>
      <c r="E89" s="9" t="str">
        <f>IF(A89=Simulazione!$D$10,'Piano Ammortamento'!F88,IF(A89&lt;&gt;" ",C89-D89," "))</f>
        <v> </v>
      </c>
      <c r="F89" s="9" t="str">
        <f t="shared" si="7"/>
        <v> </v>
      </c>
      <c r="G89" s="4" t="str">
        <f>IF(I89&lt;&gt;" ",Simulazione!$D$26," ")</f>
        <v> </v>
      </c>
      <c r="H89" s="21" t="str">
        <f t="shared" si="5"/>
        <v> </v>
      </c>
      <c r="I89" t="str">
        <f>IF(I88&lt;Simulazione!$D$12,'Piano Ammortamento'!I88+1," ")</f>
        <v> </v>
      </c>
    </row>
    <row r="90" spans="1:9" ht="12.75">
      <c r="A90" s="4" t="str">
        <f>IF(A89&lt;Simulazione!$D$10,'Piano Ammortamento'!A89+1," ")</f>
        <v> </v>
      </c>
      <c r="B90" s="5" t="str">
        <f>IF(A90&lt;&gt;" ",DATA.MESE(B89,1)," ")</f>
        <v> </v>
      </c>
      <c r="C90" s="9" t="str">
        <f t="shared" si="6"/>
        <v> </v>
      </c>
      <c r="D90" s="9" t="str">
        <f>IF(A90&lt;&gt;" ",F89*Simulazione!$F$14," ")</f>
        <v> </v>
      </c>
      <c r="E90" s="9" t="str">
        <f>IF(A90=Simulazione!$D$10,'Piano Ammortamento'!F89,IF(A90&lt;&gt;" ",C90-D90," "))</f>
        <v> </v>
      </c>
      <c r="F90" s="9" t="str">
        <f t="shared" si="7"/>
        <v> </v>
      </c>
      <c r="G90" s="4" t="str">
        <f>IF(I90&lt;&gt;" ",Simulazione!$D$26," ")</f>
        <v> </v>
      </c>
      <c r="H90" s="21" t="str">
        <f t="shared" si="5"/>
        <v> </v>
      </c>
      <c r="I90" t="str">
        <f>IF(I89&lt;Simulazione!$D$12,'Piano Ammortamento'!I89+1," ")</f>
        <v> </v>
      </c>
    </row>
    <row r="91" spans="1:9" ht="12.75">
      <c r="A91" s="4" t="str">
        <f>IF(A90&lt;Simulazione!$D$10,'Piano Ammortamento'!A90+1," ")</f>
        <v> </v>
      </c>
      <c r="B91" s="5" t="str">
        <f>IF(A91&lt;&gt;" ",DATA.MESE(B90,1)," ")</f>
        <v> </v>
      </c>
      <c r="C91" s="9" t="str">
        <f t="shared" si="6"/>
        <v> </v>
      </c>
      <c r="D91" s="9" t="str">
        <f>IF(A91&lt;&gt;" ",F90*Simulazione!$F$14," ")</f>
        <v> </v>
      </c>
      <c r="E91" s="9" t="str">
        <f>IF(A91=Simulazione!$D$10,'Piano Ammortamento'!F90,IF(A91&lt;&gt;" ",C91-D91," "))</f>
        <v> </v>
      </c>
      <c r="F91" s="9" t="str">
        <f t="shared" si="7"/>
        <v> </v>
      </c>
      <c r="G91" s="4" t="str">
        <f>IF(I91&lt;&gt;" ",Simulazione!$D$26," ")</f>
        <v> </v>
      </c>
      <c r="H91" s="21" t="str">
        <f t="shared" si="5"/>
        <v> </v>
      </c>
      <c r="I91" t="str">
        <f>IF(I90&lt;Simulazione!$D$12,'Piano Ammortamento'!I90+1," ")</f>
        <v> </v>
      </c>
    </row>
    <row r="92" spans="1:9" ht="12.75">
      <c r="A92" s="4" t="str">
        <f>IF(A91&lt;Simulazione!$D$10,'Piano Ammortamento'!A91+1," ")</f>
        <v> </v>
      </c>
      <c r="B92" s="5" t="str">
        <f>IF(A92&lt;&gt;" ",DATA.MESE(B91,1)," ")</f>
        <v> </v>
      </c>
      <c r="C92" s="9" t="str">
        <f t="shared" si="6"/>
        <v> </v>
      </c>
      <c r="D92" s="9" t="str">
        <f>IF(A92&lt;&gt;" ",F91*Simulazione!$F$14," ")</f>
        <v> </v>
      </c>
      <c r="E92" s="9" t="str">
        <f>IF(A92=Simulazione!$D$10,'Piano Ammortamento'!F91,IF(A92&lt;&gt;" ",C92-D92," "))</f>
        <v> </v>
      </c>
      <c r="F92" s="9" t="str">
        <f t="shared" si="7"/>
        <v> </v>
      </c>
      <c r="G92" s="4" t="str">
        <f>IF(I92&lt;&gt;" ",Simulazione!$D$26," ")</f>
        <v> </v>
      </c>
      <c r="H92" s="21" t="str">
        <f t="shared" si="5"/>
        <v> </v>
      </c>
      <c r="I92" t="str">
        <f>IF(I91&lt;Simulazione!$D$12,'Piano Ammortamento'!I91+1," ")</f>
        <v> </v>
      </c>
    </row>
    <row r="93" spans="1:9" ht="12.75">
      <c r="A93" s="4" t="str">
        <f>IF(A92&lt;Simulazione!$D$10,'Piano Ammortamento'!A92+1," ")</f>
        <v> </v>
      </c>
      <c r="B93" s="5" t="str">
        <f>IF(A93&lt;&gt;" ",DATA.MESE(B92,1)," ")</f>
        <v> </v>
      </c>
      <c r="C93" s="9" t="str">
        <f t="shared" si="6"/>
        <v> </v>
      </c>
      <c r="D93" s="9" t="str">
        <f>IF(A93&lt;&gt;" ",F92*Simulazione!$F$14," ")</f>
        <v> </v>
      </c>
      <c r="E93" s="9" t="str">
        <f>IF(A93=Simulazione!$D$10,'Piano Ammortamento'!F92,IF(A93&lt;&gt;" ",C93-D93," "))</f>
        <v> </v>
      </c>
      <c r="F93" s="9" t="str">
        <f t="shared" si="7"/>
        <v> </v>
      </c>
      <c r="G93" s="4" t="str">
        <f>IF(I93&lt;&gt;" ",Simulazione!$D$26," ")</f>
        <v> </v>
      </c>
      <c r="H93" s="21" t="str">
        <f t="shared" si="5"/>
        <v> </v>
      </c>
      <c r="I93" t="str">
        <f>IF(I92&lt;Simulazione!$D$12,'Piano Ammortamento'!I92+1," ")</f>
        <v> </v>
      </c>
    </row>
    <row r="94" spans="1:9" ht="12.75">
      <c r="A94" s="4" t="str">
        <f>IF(A93&lt;Simulazione!$D$10,'Piano Ammortamento'!A93+1," ")</f>
        <v> </v>
      </c>
      <c r="B94" s="5" t="str">
        <f>IF(A94&lt;&gt;" ",DATA.MESE(B93,1)," ")</f>
        <v> </v>
      </c>
      <c r="C94" s="9" t="str">
        <f t="shared" si="6"/>
        <v> </v>
      </c>
      <c r="D94" s="9" t="str">
        <f>IF(A94&lt;&gt;" ",F93*Simulazione!$F$14," ")</f>
        <v> </v>
      </c>
      <c r="E94" s="9" t="str">
        <f>IF(A94=Simulazione!$D$10,'Piano Ammortamento'!F93,IF(A94&lt;&gt;" ",C94-D94," "))</f>
        <v> </v>
      </c>
      <c r="F94" s="9" t="str">
        <f t="shared" si="7"/>
        <v> </v>
      </c>
      <c r="G94" s="4" t="str">
        <f>IF(I94&lt;&gt;" ",Simulazione!$D$26," ")</f>
        <v> </v>
      </c>
      <c r="H94" s="21" t="str">
        <f t="shared" si="5"/>
        <v> </v>
      </c>
      <c r="I94" t="str">
        <f>IF(I93&lt;Simulazione!$D$12,'Piano Ammortamento'!I93+1," ")</f>
        <v> </v>
      </c>
    </row>
    <row r="95" spans="1:9" ht="12.75">
      <c r="A95" s="4" t="str">
        <f>IF(A94&lt;Simulazione!$D$10,'Piano Ammortamento'!A94+1," ")</f>
        <v> </v>
      </c>
      <c r="B95" s="5" t="str">
        <f>IF(A95&lt;&gt;" ",DATA.MESE(B94,1)," ")</f>
        <v> </v>
      </c>
      <c r="C95" s="9" t="str">
        <f t="shared" si="6"/>
        <v> </v>
      </c>
      <c r="D95" s="9" t="str">
        <f>IF(A95&lt;&gt;" ",F94*Simulazione!$F$14," ")</f>
        <v> </v>
      </c>
      <c r="E95" s="9" t="str">
        <f>IF(A95=Simulazione!$D$10,'Piano Ammortamento'!F94,IF(A95&lt;&gt;" ",C95-D95," "))</f>
        <v> </v>
      </c>
      <c r="F95" s="9" t="str">
        <f t="shared" si="7"/>
        <v> </v>
      </c>
      <c r="G95" s="4" t="str">
        <f>IF(I95&lt;&gt;" ",Simulazione!$D$26," ")</f>
        <v> </v>
      </c>
      <c r="H95" s="21" t="str">
        <f t="shared" si="5"/>
        <v> </v>
      </c>
      <c r="I95" t="str">
        <f>IF(I94&lt;Simulazione!$D$12,'Piano Ammortamento'!I94+1," ")</f>
        <v> </v>
      </c>
    </row>
    <row r="96" spans="1:9" ht="12.75">
      <c r="A96" s="4" t="str">
        <f>IF(A95&lt;Simulazione!$D$10,'Piano Ammortamento'!A95+1," ")</f>
        <v> </v>
      </c>
      <c r="B96" s="5" t="str">
        <f>IF(A96&lt;&gt;" ",DATA.MESE(B95,1)," ")</f>
        <v> </v>
      </c>
      <c r="C96" s="9" t="str">
        <f t="shared" si="6"/>
        <v> </v>
      </c>
      <c r="D96" s="9" t="str">
        <f>IF(A96&lt;&gt;" ",F95*Simulazione!$F$14," ")</f>
        <v> </v>
      </c>
      <c r="E96" s="9" t="str">
        <f>IF(A96=Simulazione!$D$10,'Piano Ammortamento'!F95,IF(A96&lt;&gt;" ",C96-D96," "))</f>
        <v> </v>
      </c>
      <c r="F96" s="9" t="str">
        <f t="shared" si="7"/>
        <v> </v>
      </c>
      <c r="G96" s="4" t="str">
        <f>IF(I96&lt;&gt;" ",Simulazione!$D$26," ")</f>
        <v> </v>
      </c>
      <c r="H96" s="21" t="str">
        <f t="shared" si="5"/>
        <v> </v>
      </c>
      <c r="I96" t="str">
        <f>IF(I95&lt;Simulazione!$D$12,'Piano Ammortamento'!I95+1," ")</f>
        <v> </v>
      </c>
    </row>
    <row r="97" spans="1:9" ht="12.75">
      <c r="A97" s="4" t="str">
        <f>IF(A96&lt;Simulazione!$D$10,'Piano Ammortamento'!A96+1," ")</f>
        <v> </v>
      </c>
      <c r="B97" s="5" t="str">
        <f>IF(A97&lt;&gt;" ",DATA.MESE(B96,1)," ")</f>
        <v> </v>
      </c>
      <c r="C97" s="9" t="str">
        <f t="shared" si="6"/>
        <v> </v>
      </c>
      <c r="D97" s="9" t="str">
        <f>IF(A97&lt;&gt;" ",F96*Simulazione!$F$14," ")</f>
        <v> </v>
      </c>
      <c r="E97" s="9" t="str">
        <f>IF(A97=Simulazione!$D$10,'Piano Ammortamento'!F96,IF(A97&lt;&gt;" ",C97-D97," "))</f>
        <v> </v>
      </c>
      <c r="F97" s="9" t="str">
        <f t="shared" si="7"/>
        <v> </v>
      </c>
      <c r="G97" s="4" t="str">
        <f>IF(I97&lt;&gt;" ",Simulazione!$D$26," ")</f>
        <v> </v>
      </c>
      <c r="H97" s="21" t="str">
        <f t="shared" si="5"/>
        <v> </v>
      </c>
      <c r="I97" t="str">
        <f>IF(I96&lt;Simulazione!$D$12,'Piano Ammortamento'!I96+1," ")</f>
        <v> </v>
      </c>
    </row>
    <row r="98" spans="1:9" ht="12.75">
      <c r="A98" s="4" t="str">
        <f>IF(A97&lt;Simulazione!$D$10,'Piano Ammortamento'!A97+1," ")</f>
        <v> </v>
      </c>
      <c r="B98" s="5" t="str">
        <f>IF(A98&lt;&gt;" ",DATA.MESE(B97,1)," ")</f>
        <v> </v>
      </c>
      <c r="C98" s="9" t="str">
        <f t="shared" si="6"/>
        <v> </v>
      </c>
      <c r="D98" s="9" t="str">
        <f>IF(A98&lt;&gt;" ",F97*Simulazione!$F$14," ")</f>
        <v> </v>
      </c>
      <c r="E98" s="9" t="str">
        <f>IF(A98=Simulazione!$D$10,'Piano Ammortamento'!F97,IF(A98&lt;&gt;" ",C98-D98," "))</f>
        <v> </v>
      </c>
      <c r="F98" s="9" t="str">
        <f t="shared" si="7"/>
        <v> </v>
      </c>
      <c r="G98" s="4" t="str">
        <f>IF(I98&lt;&gt;" ",Simulazione!$D$26," ")</f>
        <v> </v>
      </c>
      <c r="H98" s="21" t="str">
        <f t="shared" si="5"/>
        <v> </v>
      </c>
      <c r="I98" t="str">
        <f>IF(I97&lt;Simulazione!$D$12,'Piano Ammortamento'!I97+1," ")</f>
        <v> </v>
      </c>
    </row>
    <row r="99" spans="1:9" ht="12.75">
      <c r="A99" s="4" t="str">
        <f>IF(A98&lt;Simulazione!$D$10,'Piano Ammortamento'!A98+1," ")</f>
        <v> </v>
      </c>
      <c r="B99" s="5" t="str">
        <f>IF(A99&lt;&gt;" ",DATA.MESE(B98,1)," ")</f>
        <v> </v>
      </c>
      <c r="C99" s="9" t="str">
        <f t="shared" si="6"/>
        <v> </v>
      </c>
      <c r="D99" s="9" t="str">
        <f>IF(A99&lt;&gt;" ",F98*Simulazione!$F$14," ")</f>
        <v> </v>
      </c>
      <c r="E99" s="9" t="str">
        <f>IF(A99=Simulazione!$D$10,'Piano Ammortamento'!F98,IF(A99&lt;&gt;" ",C99-D99," "))</f>
        <v> </v>
      </c>
      <c r="F99" s="9" t="str">
        <f t="shared" si="7"/>
        <v> </v>
      </c>
      <c r="G99" s="4" t="str">
        <f>IF(I99&lt;&gt;" ",Simulazione!$D$26," ")</f>
        <v> </v>
      </c>
      <c r="H99" s="21" t="str">
        <f t="shared" si="5"/>
        <v> </v>
      </c>
      <c r="I99" t="str">
        <f>IF(I98&lt;Simulazione!$D$12,'Piano Ammortamento'!I98+1," ")</f>
        <v> </v>
      </c>
    </row>
    <row r="100" spans="1:9" ht="12.75">
      <c r="A100" s="4" t="str">
        <f>IF(A99&lt;Simulazione!$D$10,'Piano Ammortamento'!A99+1," ")</f>
        <v> </v>
      </c>
      <c r="B100" s="5" t="str">
        <f>IF(A100&lt;&gt;" ",DATA.MESE(B99,1)," ")</f>
        <v> </v>
      </c>
      <c r="C100" s="9" t="str">
        <f t="shared" si="6"/>
        <v> </v>
      </c>
      <c r="D100" s="9" t="str">
        <f>IF(A100&lt;&gt;" ",F99*Simulazione!$F$14," ")</f>
        <v> </v>
      </c>
      <c r="E100" s="9" t="str">
        <f>IF(A100=Simulazione!$D$10,'Piano Ammortamento'!F99,IF(A100&lt;&gt;" ",C100-D100," "))</f>
        <v> </v>
      </c>
      <c r="F100" s="9" t="str">
        <f t="shared" si="7"/>
        <v> </v>
      </c>
      <c r="G100" s="4" t="str">
        <f>IF(I100&lt;&gt;" ",Simulazione!$D$26," ")</f>
        <v> </v>
      </c>
      <c r="H100" s="21" t="str">
        <f t="shared" si="5"/>
        <v> </v>
      </c>
      <c r="I100" t="str">
        <f>IF(I99&lt;Simulazione!$D$12,'Piano Ammortamento'!I99+1," ")</f>
        <v> </v>
      </c>
    </row>
    <row r="101" spans="1:9" ht="12.75">
      <c r="A101" s="4" t="str">
        <f>IF(A100&lt;Simulazione!$D$10,'Piano Ammortamento'!A100+1," ")</f>
        <v> </v>
      </c>
      <c r="B101" s="5" t="str">
        <f>IF(A101&lt;&gt;" ",DATA.MESE(B100,1)," ")</f>
        <v> </v>
      </c>
      <c r="C101" s="9" t="str">
        <f t="shared" si="6"/>
        <v> </v>
      </c>
      <c r="D101" s="9" t="str">
        <f>IF(A101&lt;&gt;" ",F100*Simulazione!$F$14," ")</f>
        <v> </v>
      </c>
      <c r="E101" s="9" t="str">
        <f>IF(A101=Simulazione!$D$10,'Piano Ammortamento'!F100,IF(A101&lt;&gt;" ",C101-D101," "))</f>
        <v> </v>
      </c>
      <c r="F101" s="9" t="str">
        <f t="shared" si="7"/>
        <v> </v>
      </c>
      <c r="G101" s="4" t="str">
        <f>IF(I101&lt;&gt;" ",Simulazione!$D$26," ")</f>
        <v> </v>
      </c>
      <c r="H101" s="21" t="str">
        <f t="shared" si="5"/>
        <v> </v>
      </c>
      <c r="I101" t="str">
        <f>IF(I100&lt;Simulazione!$D$12,'Piano Ammortamento'!I100+1," ")</f>
        <v> </v>
      </c>
    </row>
    <row r="102" spans="1:9" ht="12.75">
      <c r="A102" s="4" t="str">
        <f>IF(A101&lt;Simulazione!$D$10,'Piano Ammortamento'!A101+1," ")</f>
        <v> </v>
      </c>
      <c r="B102" s="5" t="str">
        <f>IF(A102&lt;&gt;" ",DATA.MESE(B101,1)," ")</f>
        <v> </v>
      </c>
      <c r="C102" s="9" t="str">
        <f t="shared" si="6"/>
        <v> </v>
      </c>
      <c r="D102" s="9" t="str">
        <f>IF(A102&lt;&gt;" ",F101*Simulazione!$F$14," ")</f>
        <v> </v>
      </c>
      <c r="E102" s="9" t="str">
        <f>IF(A102=Simulazione!$D$10,'Piano Ammortamento'!F101,IF(A102&lt;&gt;" ",C102-D102," "))</f>
        <v> </v>
      </c>
      <c r="F102" s="9" t="str">
        <f t="shared" si="7"/>
        <v> </v>
      </c>
      <c r="G102" s="4" t="str">
        <f>IF(I102&lt;&gt;" ",Simulazione!$D$26," ")</f>
        <v> </v>
      </c>
      <c r="H102" s="21" t="str">
        <f t="shared" si="5"/>
        <v> </v>
      </c>
      <c r="I102" t="str">
        <f>IF(I101&lt;Simulazione!$D$12,'Piano Ammortamento'!I101+1," ")</f>
        <v> </v>
      </c>
    </row>
    <row r="103" spans="1:9" ht="12.75">
      <c r="A103" s="4" t="str">
        <f>IF(A102&lt;Simulazione!$D$10,'Piano Ammortamento'!A102+1," ")</f>
        <v> </v>
      </c>
      <c r="B103" s="5" t="str">
        <f>IF(A103&lt;&gt;" ",DATA.MESE(B102,1)," ")</f>
        <v> </v>
      </c>
      <c r="C103" s="9" t="str">
        <f t="shared" si="6"/>
        <v> </v>
      </c>
      <c r="D103" s="9" t="str">
        <f>IF(A103&lt;&gt;" ",F102*Simulazione!$F$14," ")</f>
        <v> </v>
      </c>
      <c r="E103" s="9" t="str">
        <f>IF(A103=Simulazione!$D$10,'Piano Ammortamento'!F102,IF(A103&lt;&gt;" ",C103-D103," "))</f>
        <v> </v>
      </c>
      <c r="F103" s="9" t="str">
        <f t="shared" si="7"/>
        <v> </v>
      </c>
      <c r="G103" s="4" t="str">
        <f>IF(I103&lt;&gt;" ",Simulazione!$D$26," ")</f>
        <v> </v>
      </c>
      <c r="H103" s="21" t="str">
        <f t="shared" si="5"/>
        <v> </v>
      </c>
      <c r="I103" t="str">
        <f>IF(I102&lt;Simulazione!$D$12,'Piano Ammortamento'!I102+1," ")</f>
        <v> </v>
      </c>
    </row>
    <row r="104" spans="1:9" ht="12.75">
      <c r="A104" s="4" t="str">
        <f>IF(A103&lt;Simulazione!$D$10,'Piano Ammortamento'!A103+1," ")</f>
        <v> </v>
      </c>
      <c r="B104" s="5" t="str">
        <f>IF(A104&lt;&gt;" ",DATA.MESE(B103,1)," ")</f>
        <v> </v>
      </c>
      <c r="C104" s="9" t="str">
        <f t="shared" si="6"/>
        <v> </v>
      </c>
      <c r="D104" s="9" t="str">
        <f>IF(A104&lt;&gt;" ",F103*Simulazione!$F$14," ")</f>
        <v> </v>
      </c>
      <c r="E104" s="9" t="str">
        <f>IF(A104=Simulazione!$D$10,'Piano Ammortamento'!F103,IF(A104&lt;&gt;" ",C104-D104," "))</f>
        <v> </v>
      </c>
      <c r="F104" s="9" t="str">
        <f t="shared" si="7"/>
        <v> </v>
      </c>
      <c r="G104" s="4" t="str">
        <f>IF(I104&lt;&gt;" ",Simulazione!$D$26," ")</f>
        <v> </v>
      </c>
      <c r="H104" s="21" t="str">
        <f t="shared" si="5"/>
        <v> </v>
      </c>
      <c r="I104" t="str">
        <f>IF(I103&lt;Simulazione!$D$12,'Piano Ammortamento'!I103+1," ")</f>
        <v> </v>
      </c>
    </row>
    <row r="105" spans="1:9" ht="12.75">
      <c r="A105" s="4" t="str">
        <f>IF(A104&lt;Simulazione!$D$10,'Piano Ammortamento'!A104+1," ")</f>
        <v> </v>
      </c>
      <c r="B105" s="5" t="str">
        <f>IF(A105&lt;&gt;" ",DATA.MESE(B104,1)," ")</f>
        <v> </v>
      </c>
      <c r="C105" s="9" t="str">
        <f t="shared" si="6"/>
        <v> </v>
      </c>
      <c r="D105" s="9" t="str">
        <f>IF(A105&lt;&gt;" ",F104*Simulazione!$F$14," ")</f>
        <v> </v>
      </c>
      <c r="E105" s="9" t="str">
        <f>IF(A105=Simulazione!$D$10,'Piano Ammortamento'!F104,IF(A105&lt;&gt;" ",C105-D105," "))</f>
        <v> </v>
      </c>
      <c r="F105" s="9" t="str">
        <f t="shared" si="7"/>
        <v> </v>
      </c>
      <c r="G105" s="4" t="str">
        <f>IF(I105&lt;&gt;" ",Simulazione!$D$26," ")</f>
        <v> </v>
      </c>
      <c r="H105" s="21" t="str">
        <f t="shared" si="5"/>
        <v> </v>
      </c>
      <c r="I105" t="str">
        <f>IF(I104&lt;Simulazione!$D$12,'Piano Ammortamento'!I104+1," ")</f>
        <v> </v>
      </c>
    </row>
    <row r="106" spans="1:9" ht="12.75">
      <c r="A106" s="4" t="str">
        <f>IF(A105&lt;Simulazione!$D$10,'Piano Ammortamento'!A105+1," ")</f>
        <v> </v>
      </c>
      <c r="B106" s="5" t="str">
        <f>IF(A106&lt;&gt;" ",DATA.MESE(B105,1)," ")</f>
        <v> </v>
      </c>
      <c r="C106" s="9" t="str">
        <f t="shared" si="6"/>
        <v> </v>
      </c>
      <c r="D106" s="9" t="str">
        <f>IF(A106&lt;&gt;" ",F105*Simulazione!$F$14," ")</f>
        <v> </v>
      </c>
      <c r="E106" s="9" t="str">
        <f>IF(A106=Simulazione!$D$10,'Piano Ammortamento'!F105,IF(A106&lt;&gt;" ",C106-D106," "))</f>
        <v> </v>
      </c>
      <c r="F106" s="9" t="str">
        <f t="shared" si="7"/>
        <v> </v>
      </c>
      <c r="G106" s="4" t="str">
        <f>IF(I106&lt;&gt;" ",Simulazione!$D$26," ")</f>
        <v> </v>
      </c>
      <c r="H106" s="21" t="str">
        <f t="shared" si="5"/>
        <v> </v>
      </c>
      <c r="I106" t="str">
        <f>IF(I105&lt;Simulazione!$D$12,'Piano Ammortamento'!I105+1," ")</f>
        <v> </v>
      </c>
    </row>
    <row r="107" spans="1:9" ht="12.75">
      <c r="A107" s="4" t="str">
        <f>IF(A106&lt;Simulazione!$D$10,'Piano Ammortamento'!A106+1," ")</f>
        <v> </v>
      </c>
      <c r="B107" s="5" t="str">
        <f>IF(A107&lt;&gt;" ",DATA.MESE(B106,1)," ")</f>
        <v> </v>
      </c>
      <c r="C107" s="9" t="str">
        <f t="shared" si="6"/>
        <v> </v>
      </c>
      <c r="D107" s="9" t="str">
        <f>IF(A107&lt;&gt;" ",F106*Simulazione!$F$14," ")</f>
        <v> </v>
      </c>
      <c r="E107" s="9" t="str">
        <f>IF(A107=Simulazione!$D$10,'Piano Ammortamento'!F106,IF(A107&lt;&gt;" ",C107-D107," "))</f>
        <v> </v>
      </c>
      <c r="F107" s="9" t="str">
        <f t="shared" si="7"/>
        <v> </v>
      </c>
      <c r="G107" s="4" t="str">
        <f>IF(I107&lt;&gt;" ",Simulazione!$D$26," ")</f>
        <v> </v>
      </c>
      <c r="H107" s="21" t="str">
        <f t="shared" si="5"/>
        <v> </v>
      </c>
      <c r="I107" t="str">
        <f>IF(I106&lt;Simulazione!$D$12,'Piano Ammortamento'!I106+1," ")</f>
        <v> </v>
      </c>
    </row>
    <row r="108" spans="1:9" ht="12.75">
      <c r="A108" s="4" t="str">
        <f>IF(A107&lt;Simulazione!$D$10,'Piano Ammortamento'!A107+1," ")</f>
        <v> </v>
      </c>
      <c r="B108" s="5" t="str">
        <f>IF(A108&lt;&gt;" ",DATA.MESE(B107,1)," ")</f>
        <v> </v>
      </c>
      <c r="C108" s="9" t="str">
        <f t="shared" si="6"/>
        <v> </v>
      </c>
      <c r="D108" s="9" t="str">
        <f>IF(A108&lt;&gt;" ",F107*Simulazione!$F$14," ")</f>
        <v> </v>
      </c>
      <c r="E108" s="9" t="str">
        <f>IF(A108=Simulazione!$D$10,'Piano Ammortamento'!F107,IF(A108&lt;&gt;" ",C108-D108," "))</f>
        <v> </v>
      </c>
      <c r="F108" s="9" t="str">
        <f t="shared" si="7"/>
        <v> </v>
      </c>
      <c r="G108" s="4" t="str">
        <f>IF(I108&lt;&gt;" ",Simulazione!$D$26," ")</f>
        <v> </v>
      </c>
      <c r="H108" s="21" t="str">
        <f t="shared" si="5"/>
        <v> </v>
      </c>
      <c r="I108" t="str">
        <f>IF(I107&lt;Simulazione!$D$12,'Piano Ammortamento'!I107+1," ")</f>
        <v> </v>
      </c>
    </row>
    <row r="109" spans="1:9" ht="12.75">
      <c r="A109" s="4" t="str">
        <f>IF(A108&lt;Simulazione!$D$10,'Piano Ammortamento'!A108+1," ")</f>
        <v> </v>
      </c>
      <c r="B109" s="5" t="str">
        <f>IF(A109&lt;&gt;" ",DATA.MESE(B108,1)," ")</f>
        <v> </v>
      </c>
      <c r="C109" s="9" t="str">
        <f t="shared" si="6"/>
        <v> </v>
      </c>
      <c r="D109" s="9" t="str">
        <f>IF(A109&lt;&gt;" ",F108*Simulazione!$F$14," ")</f>
        <v> </v>
      </c>
      <c r="E109" s="9" t="str">
        <f>IF(A109=Simulazione!$D$10,'Piano Ammortamento'!F108,IF(A109&lt;&gt;" ",C109-D109," "))</f>
        <v> </v>
      </c>
      <c r="F109" s="9" t="str">
        <f t="shared" si="7"/>
        <v> </v>
      </c>
      <c r="G109" s="4" t="str">
        <f>IF(I109&lt;&gt;" ",Simulazione!$D$26," ")</f>
        <v> </v>
      </c>
      <c r="H109" s="21" t="str">
        <f t="shared" si="5"/>
        <v> </v>
      </c>
      <c r="I109" t="str">
        <f>IF(I108&lt;Simulazione!$D$12,'Piano Ammortamento'!I108+1," ")</f>
        <v> </v>
      </c>
    </row>
    <row r="110" spans="1:9" ht="12.75">
      <c r="A110" s="4" t="str">
        <f>IF(A109&lt;Simulazione!$D$10,'Piano Ammortamento'!A109+1," ")</f>
        <v> </v>
      </c>
      <c r="B110" s="5" t="str">
        <f>IF(A110&lt;&gt;" ",DATA.MESE(B109,1)," ")</f>
        <v> </v>
      </c>
      <c r="C110" s="9" t="str">
        <f t="shared" si="6"/>
        <v> </v>
      </c>
      <c r="D110" s="9" t="str">
        <f>IF(A110&lt;&gt;" ",F109*Simulazione!$F$14," ")</f>
        <v> </v>
      </c>
      <c r="E110" s="9" t="str">
        <f>IF(A110=Simulazione!$D$10,'Piano Ammortamento'!F109,IF(A110&lt;&gt;" ",C110-D110," "))</f>
        <v> </v>
      </c>
      <c r="F110" s="9" t="str">
        <f t="shared" si="7"/>
        <v> </v>
      </c>
      <c r="G110" s="4" t="str">
        <f>IF(I110&lt;&gt;" ",Simulazione!$D$26," ")</f>
        <v> </v>
      </c>
      <c r="H110" s="21" t="str">
        <f t="shared" si="5"/>
        <v> </v>
      </c>
      <c r="I110" t="str">
        <f>IF(I109&lt;Simulazione!$D$12,'Piano Ammortamento'!I109+1," ")</f>
        <v> </v>
      </c>
    </row>
    <row r="111" spans="1:9" ht="12.75">
      <c r="A111" s="4" t="str">
        <f>IF(A110&lt;Simulazione!$D$10,'Piano Ammortamento'!A110+1," ")</f>
        <v> </v>
      </c>
      <c r="B111" s="5" t="str">
        <f>IF(A111&lt;&gt;" ",DATA.MESE(B110,1)," ")</f>
        <v> </v>
      </c>
      <c r="C111" s="9" t="str">
        <f t="shared" si="6"/>
        <v> </v>
      </c>
      <c r="D111" s="9" t="str">
        <f>IF(A111&lt;&gt;" ",F110*Simulazione!$F$14," ")</f>
        <v> </v>
      </c>
      <c r="E111" s="9" t="str">
        <f>IF(A111=Simulazione!$D$10,'Piano Ammortamento'!F110,IF(A111&lt;&gt;" ",C111-D111," "))</f>
        <v> </v>
      </c>
      <c r="F111" s="9" t="str">
        <f t="shared" si="7"/>
        <v> </v>
      </c>
      <c r="G111" s="4" t="str">
        <f>IF(I111&lt;&gt;" ",Simulazione!$D$26," ")</f>
        <v> </v>
      </c>
      <c r="H111" s="21" t="str">
        <f t="shared" si="5"/>
        <v> </v>
      </c>
      <c r="I111" t="str">
        <f>IF(I110&lt;Simulazione!$D$12,'Piano Ammortamento'!I110+1," ")</f>
        <v> </v>
      </c>
    </row>
    <row r="112" spans="1:9" ht="12.75">
      <c r="A112" s="4" t="str">
        <f>IF(A111&lt;Simulazione!$D$10,'Piano Ammortamento'!A111+1," ")</f>
        <v> </v>
      </c>
      <c r="B112" s="5" t="str">
        <f>IF(A112&lt;&gt;" ",DATA.MESE(B111,1)," ")</f>
        <v> </v>
      </c>
      <c r="C112" s="9" t="str">
        <f t="shared" si="6"/>
        <v> </v>
      </c>
      <c r="D112" s="9" t="str">
        <f>IF(A112&lt;&gt;" ",F111*Simulazione!$F$14," ")</f>
        <v> </v>
      </c>
      <c r="E112" s="9" t="str">
        <f>IF(A112=Simulazione!$D$10,'Piano Ammortamento'!F111,IF(A112&lt;&gt;" ",C112-D112," "))</f>
        <v> </v>
      </c>
      <c r="F112" s="9" t="str">
        <f t="shared" si="7"/>
        <v> </v>
      </c>
      <c r="G112" s="4" t="str">
        <f>IF(I112&lt;&gt;" ",Simulazione!$D$26," ")</f>
        <v> </v>
      </c>
      <c r="H112" s="21" t="str">
        <f t="shared" si="5"/>
        <v> </v>
      </c>
      <c r="I112" t="str">
        <f>IF(I111&lt;Simulazione!$D$12,'Piano Ammortamento'!I111+1," ")</f>
        <v> </v>
      </c>
    </row>
    <row r="113" spans="1:9" ht="12.75">
      <c r="A113" s="4" t="str">
        <f>IF(A112&lt;Simulazione!$D$10,'Piano Ammortamento'!A112+1," ")</f>
        <v> </v>
      </c>
      <c r="B113" s="5" t="str">
        <f>IF(A113&lt;&gt;" ",DATA.MESE(B112,1)," ")</f>
        <v> </v>
      </c>
      <c r="C113" s="9" t="str">
        <f t="shared" si="6"/>
        <v> </v>
      </c>
      <c r="D113" s="9" t="str">
        <f>IF(A113&lt;&gt;" ",F112*Simulazione!$F$14," ")</f>
        <v> </v>
      </c>
      <c r="E113" s="9" t="str">
        <f>IF(A113=Simulazione!$D$10,'Piano Ammortamento'!F112,IF(A113&lt;&gt;" ",C113-D113," "))</f>
        <v> </v>
      </c>
      <c r="F113" s="9" t="str">
        <f t="shared" si="7"/>
        <v> </v>
      </c>
      <c r="G113" s="4" t="str">
        <f>IF(I113&lt;&gt;" ",Simulazione!$D$26," ")</f>
        <v> </v>
      </c>
      <c r="H113" s="21" t="str">
        <f t="shared" si="5"/>
        <v> </v>
      </c>
      <c r="I113" t="str">
        <f>IF(I112&lt;Simulazione!$D$12,'Piano Ammortamento'!I112+1," ")</f>
        <v> </v>
      </c>
    </row>
    <row r="114" spans="1:9" ht="12.75">
      <c r="A114" s="4" t="str">
        <f>IF(A113&lt;Simulazione!$D$10,'Piano Ammortamento'!A113+1," ")</f>
        <v> </v>
      </c>
      <c r="B114" s="5" t="str">
        <f>IF(A114&lt;&gt;" ",DATA.MESE(B113,1)," ")</f>
        <v> </v>
      </c>
      <c r="C114" s="9" t="str">
        <f t="shared" si="6"/>
        <v> </v>
      </c>
      <c r="D114" s="9" t="str">
        <f>IF(A114&lt;&gt;" ",F113*Simulazione!$F$14," ")</f>
        <v> </v>
      </c>
      <c r="E114" s="9" t="str">
        <f>IF(A114=Simulazione!$D$10,'Piano Ammortamento'!F113,IF(A114&lt;&gt;" ",C114-D114," "))</f>
        <v> </v>
      </c>
      <c r="F114" s="9" t="str">
        <f t="shared" si="7"/>
        <v> </v>
      </c>
      <c r="G114" s="4" t="str">
        <f>IF(I114&lt;&gt;" ",Simulazione!$D$26," ")</f>
        <v> </v>
      </c>
      <c r="H114" s="21" t="str">
        <f t="shared" si="5"/>
        <v> </v>
      </c>
      <c r="I114" t="str">
        <f>IF(I113&lt;Simulazione!$D$12,'Piano Ammortamento'!I113+1," ")</f>
        <v> </v>
      </c>
    </row>
    <row r="115" spans="1:9" ht="12.75">
      <c r="A115" s="4" t="str">
        <f>IF(A114&lt;Simulazione!$D$10,'Piano Ammortamento'!A114+1," ")</f>
        <v> </v>
      </c>
      <c r="B115" s="5" t="str">
        <f>IF(A115&lt;&gt;" ",DATA.MESE(B114,1)," ")</f>
        <v> </v>
      </c>
      <c r="C115" s="9" t="str">
        <f t="shared" si="6"/>
        <v> </v>
      </c>
      <c r="D115" s="9" t="str">
        <f>IF(A115&lt;&gt;" ",F114*Simulazione!$F$14," ")</f>
        <v> </v>
      </c>
      <c r="E115" s="9" t="str">
        <f>IF(A115=Simulazione!$D$10,'Piano Ammortamento'!F114,IF(A115&lt;&gt;" ",C115-D115," "))</f>
        <v> </v>
      </c>
      <c r="F115" s="9" t="str">
        <f t="shared" si="7"/>
        <v> </v>
      </c>
      <c r="G115" s="4" t="str">
        <f>IF(I115&lt;&gt;" ",Simulazione!$D$26," ")</f>
        <v> </v>
      </c>
      <c r="H115" s="21" t="str">
        <f t="shared" si="5"/>
        <v> </v>
      </c>
      <c r="I115" t="str">
        <f>IF(I114&lt;Simulazione!$D$12,'Piano Ammortamento'!I114+1," ")</f>
        <v> </v>
      </c>
    </row>
    <row r="116" spans="1:9" ht="12.75">
      <c r="A116" s="4" t="str">
        <f>IF(A115&lt;Simulazione!$D$10,'Piano Ammortamento'!A115+1," ")</f>
        <v> </v>
      </c>
      <c r="B116" s="5" t="str">
        <f>IF(A116&lt;&gt;" ",DATA.MESE(B115,1)," ")</f>
        <v> </v>
      </c>
      <c r="C116" s="9" t="str">
        <f t="shared" si="6"/>
        <v> </v>
      </c>
      <c r="D116" s="9" t="str">
        <f>IF(A116&lt;&gt;" ",F115*Simulazione!$F$14," ")</f>
        <v> </v>
      </c>
      <c r="E116" s="9" t="str">
        <f>IF(A116=Simulazione!$D$10,'Piano Ammortamento'!F115,IF(A116&lt;&gt;" ",C116-D116," "))</f>
        <v> </v>
      </c>
      <c r="F116" s="9" t="str">
        <f t="shared" si="7"/>
        <v> </v>
      </c>
      <c r="G116" s="4" t="str">
        <f>IF(I116&lt;&gt;" ",Simulazione!$D$26," ")</f>
        <v> </v>
      </c>
      <c r="H116" s="21" t="str">
        <f t="shared" si="5"/>
        <v> </v>
      </c>
      <c r="I116" t="str">
        <f>IF(I115&lt;Simulazione!$D$12,'Piano Ammortamento'!I115+1," ")</f>
        <v> </v>
      </c>
    </row>
    <row r="117" spans="1:9" ht="12.75">
      <c r="A117" s="4" t="str">
        <f>IF(A116&lt;Simulazione!$D$10,'Piano Ammortamento'!A116+1," ")</f>
        <v> </v>
      </c>
      <c r="B117" s="5" t="str">
        <f>IF(A117&lt;&gt;" ",DATA.MESE(B116,1)," ")</f>
        <v> </v>
      </c>
      <c r="C117" s="9" t="str">
        <f t="shared" si="6"/>
        <v> </v>
      </c>
      <c r="D117" s="9" t="str">
        <f>IF(A117&lt;&gt;" ",F116*Simulazione!$F$14," ")</f>
        <v> </v>
      </c>
      <c r="E117" s="9" t="str">
        <f>IF(A117=Simulazione!$D$10,'Piano Ammortamento'!F116,IF(A117&lt;&gt;" ",C117-D117," "))</f>
        <v> </v>
      </c>
      <c r="F117" s="9" t="str">
        <f t="shared" si="7"/>
        <v> </v>
      </c>
      <c r="G117" s="4" t="str">
        <f>IF(I117&lt;&gt;" ",Simulazione!$D$26," ")</f>
        <v> </v>
      </c>
      <c r="H117" s="21" t="str">
        <f t="shared" si="5"/>
        <v> </v>
      </c>
      <c r="I117" t="str">
        <f>IF(I116&lt;Simulazione!$D$12,'Piano Ammortamento'!I116+1," ")</f>
        <v> </v>
      </c>
    </row>
    <row r="118" spans="1:9" ht="12.75">
      <c r="A118" s="4" t="str">
        <f>IF(A117&lt;Simulazione!$D$10,'Piano Ammortamento'!A117+1," ")</f>
        <v> </v>
      </c>
      <c r="B118" s="5" t="str">
        <f>IF(A118&lt;&gt;" ",DATA.MESE(B117,1)," ")</f>
        <v> </v>
      </c>
      <c r="C118" s="9" t="str">
        <f t="shared" si="6"/>
        <v> </v>
      </c>
      <c r="D118" s="9" t="str">
        <f>IF(A118&lt;&gt;" ",F117*Simulazione!$F$14," ")</f>
        <v> </v>
      </c>
      <c r="E118" s="9" t="str">
        <f>IF(A118=Simulazione!$D$10,'Piano Ammortamento'!F117,IF(A118&lt;&gt;" ",C118-D118," "))</f>
        <v> </v>
      </c>
      <c r="F118" s="9" t="str">
        <f t="shared" si="7"/>
        <v> </v>
      </c>
      <c r="G118" s="4" t="str">
        <f>IF(I118&lt;&gt;" ",Simulazione!$D$26," ")</f>
        <v> </v>
      </c>
      <c r="H118" s="21" t="str">
        <f t="shared" si="5"/>
        <v> </v>
      </c>
      <c r="I118" t="str">
        <f>IF(I117&lt;Simulazione!$D$12,'Piano Ammortamento'!I117+1," ")</f>
        <v> </v>
      </c>
    </row>
    <row r="119" spans="1:9" ht="12.75">
      <c r="A119" s="4" t="str">
        <f>IF(A118&lt;Simulazione!$D$10,'Piano Ammortamento'!A118+1," ")</f>
        <v> </v>
      </c>
      <c r="B119" s="5" t="str">
        <f>IF(A119&lt;&gt;" ",DATA.MESE(B118,1)," ")</f>
        <v> </v>
      </c>
      <c r="C119" s="9" t="str">
        <f t="shared" si="6"/>
        <v> </v>
      </c>
      <c r="D119" s="9" t="str">
        <f>IF(A119&lt;&gt;" ",F118*Simulazione!$F$14," ")</f>
        <v> </v>
      </c>
      <c r="E119" s="9" t="str">
        <f>IF(A119=Simulazione!$D$10,'Piano Ammortamento'!F118,IF(A119&lt;&gt;" ",C119-D119," "))</f>
        <v> </v>
      </c>
      <c r="F119" s="9" t="str">
        <f t="shared" si="7"/>
        <v> </v>
      </c>
      <c r="G119" s="4" t="str">
        <f>IF(I119&lt;&gt;" ",Simulazione!$D$26," ")</f>
        <v> </v>
      </c>
      <c r="H119" s="21" t="str">
        <f t="shared" si="5"/>
        <v> </v>
      </c>
      <c r="I119" t="str">
        <f>IF(I118&lt;Simulazione!$D$12,'Piano Ammortamento'!I118+1," ")</f>
        <v> </v>
      </c>
    </row>
    <row r="120" spans="1:9" ht="12.75">
      <c r="A120" s="4" t="str">
        <f>IF(A119&lt;Simulazione!$D$10,'Piano Ammortamento'!A119+1," ")</f>
        <v> </v>
      </c>
      <c r="B120" s="5" t="str">
        <f>IF(A120&lt;&gt;" ",DATA.MESE(B119,1)," ")</f>
        <v> </v>
      </c>
      <c r="C120" s="9" t="str">
        <f t="shared" si="6"/>
        <v> </v>
      </c>
      <c r="D120" s="9" t="str">
        <f>IF(A120&lt;&gt;" ",F119*Simulazione!$F$14," ")</f>
        <v> </v>
      </c>
      <c r="E120" s="9" t="str">
        <f>IF(A120=Simulazione!$D$10,'Piano Ammortamento'!F119,IF(A120&lt;&gt;" ",C120-D120," "))</f>
        <v> </v>
      </c>
      <c r="F120" s="9" t="str">
        <f t="shared" si="7"/>
        <v> </v>
      </c>
      <c r="G120" s="4" t="str">
        <f>IF(I120&lt;&gt;" ",Simulazione!$D$26," ")</f>
        <v> </v>
      </c>
      <c r="H120" s="21" t="str">
        <f t="shared" si="5"/>
        <v> </v>
      </c>
      <c r="I120" t="str">
        <f>IF(I119&lt;Simulazione!$D$12,'Piano Ammortamento'!I119+1," ")</f>
        <v> </v>
      </c>
    </row>
    <row r="121" spans="1:9" ht="12.75">
      <c r="A121" s="4" t="str">
        <f>IF(A120&lt;Simulazione!$D$10,'Piano Ammortamento'!A120+1," ")</f>
        <v> </v>
      </c>
      <c r="B121" s="5" t="str">
        <f>IF(A121&lt;&gt;" ",DATA.MESE(B120,1)," ")</f>
        <v> </v>
      </c>
      <c r="C121" s="9" t="str">
        <f t="shared" si="6"/>
        <v> </v>
      </c>
      <c r="D121" s="9" t="str">
        <f>IF(A121&lt;&gt;" ",F120*Simulazione!$F$14," ")</f>
        <v> </v>
      </c>
      <c r="E121" s="9" t="str">
        <f>IF(A121=Simulazione!$D$10,'Piano Ammortamento'!F120,IF(A121&lt;&gt;" ",C121-D121," "))</f>
        <v> </v>
      </c>
      <c r="F121" s="9" t="str">
        <f t="shared" si="7"/>
        <v> </v>
      </c>
      <c r="G121" s="4" t="str">
        <f>IF(I121&lt;&gt;" ",Simulazione!$D$26," ")</f>
        <v> </v>
      </c>
      <c r="H121" s="21" t="str">
        <f t="shared" si="5"/>
        <v> </v>
      </c>
      <c r="I121" t="str">
        <f>IF(I120&lt;Simulazione!$D$12,'Piano Ammortamento'!I120+1," ")</f>
        <v> </v>
      </c>
    </row>
    <row r="122" spans="1:9" ht="12.75">
      <c r="A122" s="4" t="str">
        <f>IF(A121&lt;Simulazione!$D$10,'Piano Ammortamento'!A121+1," ")</f>
        <v> </v>
      </c>
      <c r="B122" s="5" t="str">
        <f>IF(A122&lt;&gt;" ",DATA.MESE(B121,1)," ")</f>
        <v> </v>
      </c>
      <c r="C122" s="9" t="str">
        <f t="shared" si="6"/>
        <v> </v>
      </c>
      <c r="D122" s="9" t="str">
        <f>IF(A122&lt;&gt;" ",F121*Simulazione!$F$14," ")</f>
        <v> </v>
      </c>
      <c r="E122" s="9" t="str">
        <f>IF(A122=Simulazione!$D$10,'Piano Ammortamento'!F121,IF(A122&lt;&gt;" ",C122-D122," "))</f>
        <v> </v>
      </c>
      <c r="F122" s="9" t="str">
        <f t="shared" si="7"/>
        <v> </v>
      </c>
      <c r="G122" s="4" t="str">
        <f>IF(I122&lt;&gt;" ",Simulazione!$D$26," ")</f>
        <v> </v>
      </c>
      <c r="H122" s="21" t="str">
        <f t="shared" si="5"/>
        <v> </v>
      </c>
      <c r="I122" t="str">
        <f>IF(I121&lt;Simulazione!$D$12,'Piano Ammortamento'!I121+1," ")</f>
        <v> </v>
      </c>
    </row>
    <row r="123" spans="1:9" ht="12.75">
      <c r="A123" s="4" t="str">
        <f>IF(A122&lt;Simulazione!$D$10,'Piano Ammortamento'!A122+1," ")</f>
        <v> </v>
      </c>
      <c r="B123" s="5" t="str">
        <f>IF(A123&lt;&gt;" ",DATA.MESE(B122,1)," ")</f>
        <v> </v>
      </c>
      <c r="C123" s="9" t="str">
        <f t="shared" si="6"/>
        <v> </v>
      </c>
      <c r="D123" s="9" t="str">
        <f>IF(A123&lt;&gt;" ",F122*Simulazione!$F$14," ")</f>
        <v> </v>
      </c>
      <c r="E123" s="9" t="str">
        <f>IF(A123=Simulazione!$D$10,'Piano Ammortamento'!F122,IF(A123&lt;&gt;" ",C123-D123," "))</f>
        <v> </v>
      </c>
      <c r="F123" s="9" t="str">
        <f t="shared" si="7"/>
        <v> </v>
      </c>
      <c r="G123" s="4" t="str">
        <f>IF(I123&lt;&gt;" ",Simulazione!$D$26," ")</f>
        <v> </v>
      </c>
      <c r="H123" s="21" t="str">
        <f t="shared" si="5"/>
        <v> </v>
      </c>
      <c r="I123" t="str">
        <f>IF(I122&lt;Simulazione!$D$12,'Piano Ammortamento'!I122+1," ")</f>
        <v> </v>
      </c>
    </row>
    <row r="124" spans="1:9" ht="12.75">
      <c r="A124" s="4" t="str">
        <f>IF(A123&lt;Simulazione!$D$10,'Piano Ammortamento'!A123+1," ")</f>
        <v> </v>
      </c>
      <c r="B124" s="5" t="str">
        <f>IF(A124&lt;&gt;" ",DATA.MESE(B123,1)," ")</f>
        <v> </v>
      </c>
      <c r="C124" s="9" t="str">
        <f t="shared" si="6"/>
        <v> </v>
      </c>
      <c r="D124" s="9" t="str">
        <f>IF(A124&lt;&gt;" ",F123*Simulazione!$F$14," ")</f>
        <v> </v>
      </c>
      <c r="E124" s="9" t="str">
        <f>IF(A124=Simulazione!$D$10,'Piano Ammortamento'!F123,IF(A124&lt;&gt;" ",C124-D124," "))</f>
        <v> </v>
      </c>
      <c r="F124" s="9" t="str">
        <f t="shared" si="7"/>
        <v> </v>
      </c>
      <c r="G124" s="4" t="str">
        <f>IF(I124&lt;&gt;" ",Simulazione!$D$26," ")</f>
        <v> </v>
      </c>
      <c r="H124" s="21" t="str">
        <f t="shared" si="5"/>
        <v> </v>
      </c>
      <c r="I124" t="str">
        <f>IF(I123&lt;Simulazione!$D$12,'Piano Ammortamento'!I123+1," ")</f>
        <v> </v>
      </c>
    </row>
    <row r="125" spans="1:9" ht="12.75">
      <c r="A125" s="4" t="str">
        <f>IF(A124&lt;Simulazione!$D$10,'Piano Ammortamento'!A124+1," ")</f>
        <v> </v>
      </c>
      <c r="B125" s="5" t="str">
        <f>IF(A125&lt;&gt;" ",DATA.MESE(B124,1)," ")</f>
        <v> </v>
      </c>
      <c r="C125" s="9" t="str">
        <f t="shared" si="6"/>
        <v> </v>
      </c>
      <c r="D125" s="9" t="str">
        <f>IF(A125&lt;&gt;" ",F124*Simulazione!$F$14," ")</f>
        <v> </v>
      </c>
      <c r="E125" s="9" t="str">
        <f>IF(A125=Simulazione!$D$10,'Piano Ammortamento'!F124,IF(A125&lt;&gt;" ",C125-D125," "))</f>
        <v> </v>
      </c>
      <c r="F125" s="9" t="str">
        <f t="shared" si="7"/>
        <v> </v>
      </c>
      <c r="G125" s="4" t="str">
        <f>IF(I125&lt;&gt;" ",Simulazione!$D$26," ")</f>
        <v> </v>
      </c>
      <c r="H125" s="21" t="str">
        <f t="shared" si="5"/>
        <v> </v>
      </c>
      <c r="I125" t="str">
        <f>IF(I124&lt;Simulazione!$D$12,'Piano Ammortamento'!I124+1," ")</f>
        <v> </v>
      </c>
    </row>
    <row r="126" spans="1:9" ht="12.75">
      <c r="A126" s="4" t="str">
        <f>IF(A125&lt;Simulazione!$D$10,'Piano Ammortamento'!A125+1," ")</f>
        <v> </v>
      </c>
      <c r="B126" s="5" t="str">
        <f>IF(A126&lt;&gt;" ",DATA.MESE(B125,1)," ")</f>
        <v> </v>
      </c>
      <c r="C126" s="9" t="str">
        <f t="shared" si="6"/>
        <v> </v>
      </c>
      <c r="D126" s="9" t="str">
        <f>IF(A126&lt;&gt;" ",F125*Simulazione!$F$14," ")</f>
        <v> </v>
      </c>
      <c r="E126" s="9" t="str">
        <f>IF(A126=Simulazione!$D$10,'Piano Ammortamento'!F125,IF(A126&lt;&gt;" ",C126-D126," "))</f>
        <v> </v>
      </c>
      <c r="F126" s="9" t="str">
        <f t="shared" si="7"/>
        <v> </v>
      </c>
      <c r="G126" s="4" t="str">
        <f>IF(I126&lt;&gt;" ",Simulazione!$D$26," ")</f>
        <v> </v>
      </c>
      <c r="H126" s="21" t="str">
        <f t="shared" si="5"/>
        <v> </v>
      </c>
      <c r="I126" t="str">
        <f>IF(I125&lt;Simulazione!$D$12,'Piano Ammortamento'!I125+1," ")</f>
        <v> </v>
      </c>
    </row>
    <row r="127" spans="1:9" ht="12.75">
      <c r="A127" s="4" t="str">
        <f>IF(A126&lt;Simulazione!$D$10,'Piano Ammortamento'!A126+1," ")</f>
        <v> </v>
      </c>
      <c r="B127" s="5" t="str">
        <f>IF(A127&lt;&gt;" ",DATA.MESE(B126,1)," ")</f>
        <v> </v>
      </c>
      <c r="C127" s="9" t="str">
        <f t="shared" si="6"/>
        <v> </v>
      </c>
      <c r="D127" s="9" t="str">
        <f>IF(A127&lt;&gt;" ",F126*Simulazione!$F$14," ")</f>
        <v> </v>
      </c>
      <c r="E127" s="9" t="str">
        <f>IF(A127=Simulazione!$D$10,'Piano Ammortamento'!F126,IF(A127&lt;&gt;" ",C127-D127," "))</f>
        <v> </v>
      </c>
      <c r="F127" s="9" t="str">
        <f t="shared" si="7"/>
        <v> </v>
      </c>
      <c r="G127" s="4" t="str">
        <f>IF(I127&lt;&gt;" ",Simulazione!$D$26," ")</f>
        <v> </v>
      </c>
      <c r="H127" s="21" t="str">
        <f t="shared" si="5"/>
        <v> </v>
      </c>
      <c r="I127" t="str">
        <f>IF(I126&lt;Simulazione!$D$12,'Piano Ammortamento'!I126+1," ")</f>
        <v> </v>
      </c>
    </row>
    <row r="128" spans="1:9" ht="12.75">
      <c r="A128" s="4" t="str">
        <f>IF(A127&lt;Simulazione!$D$10,'Piano Ammortamento'!A127+1," ")</f>
        <v> </v>
      </c>
      <c r="B128" s="5" t="str">
        <f>IF(A128&lt;&gt;" ",DATA.MESE(B127,1)," ")</f>
        <v> </v>
      </c>
      <c r="C128" s="9" t="str">
        <f t="shared" si="6"/>
        <v> </v>
      </c>
      <c r="D128" s="9" t="str">
        <f>IF(A128&lt;&gt;" ",F127*Simulazione!$F$14," ")</f>
        <v> </v>
      </c>
      <c r="E128" s="9" t="str">
        <f>IF(A128=Simulazione!$D$10,'Piano Ammortamento'!F127,IF(A128&lt;&gt;" ",C128-D128," "))</f>
        <v> </v>
      </c>
      <c r="F128" s="9" t="str">
        <f t="shared" si="7"/>
        <v> </v>
      </c>
      <c r="G128" s="4" t="str">
        <f>IF(I128&lt;&gt;" ",Simulazione!$D$26," ")</f>
        <v> </v>
      </c>
      <c r="H128" s="21" t="str">
        <f t="shared" si="5"/>
        <v> </v>
      </c>
      <c r="I128" t="str">
        <f>IF(I127&lt;Simulazione!$D$12,'Piano Ammortamento'!I127+1," ")</f>
        <v> </v>
      </c>
    </row>
    <row r="129" spans="1:9" ht="12.75">
      <c r="A129" s="4" t="str">
        <f>IF(A128&lt;Simulazione!$D$10,'Piano Ammortamento'!A128+1," ")</f>
        <v> </v>
      </c>
      <c r="B129" s="5" t="str">
        <f>IF(A129&lt;&gt;" ",DATA.MESE(B128,1)," ")</f>
        <v> </v>
      </c>
      <c r="C129" s="9" t="str">
        <f t="shared" si="6"/>
        <v> </v>
      </c>
      <c r="D129" s="9" t="str">
        <f>IF(A129&lt;&gt;" ",F128*Simulazione!$F$14," ")</f>
        <v> </v>
      </c>
      <c r="E129" s="9" t="str">
        <f>IF(A129=Simulazione!$D$10,'Piano Ammortamento'!F128,IF(A129&lt;&gt;" ",C129-D129," "))</f>
        <v> </v>
      </c>
      <c r="F129" s="9" t="str">
        <f t="shared" si="7"/>
        <v> </v>
      </c>
      <c r="G129" s="4" t="str">
        <f>IF(I129&lt;&gt;" ",Simulazione!$D$26," ")</f>
        <v> </v>
      </c>
      <c r="H129" s="21" t="str">
        <f t="shared" si="5"/>
        <v> </v>
      </c>
      <c r="I129" t="str">
        <f>IF(I128&lt;Simulazione!$D$12,'Piano Ammortamento'!I128+1," ")</f>
        <v> </v>
      </c>
    </row>
    <row r="130" spans="1:9" ht="12.75">
      <c r="A130" s="4" t="str">
        <f>IF(A129&lt;Simulazione!$D$10,'Piano Ammortamento'!A129+1," ")</f>
        <v> </v>
      </c>
      <c r="B130" s="5" t="str">
        <f>IF(A130&lt;&gt;" ",DATA.MESE(B129,1)," ")</f>
        <v> </v>
      </c>
      <c r="C130" s="9" t="str">
        <f t="shared" si="6"/>
        <v> </v>
      </c>
      <c r="D130" s="9" t="str">
        <f>IF(A130&lt;&gt;" ",F129*Simulazione!$F$14," ")</f>
        <v> </v>
      </c>
      <c r="E130" s="9" t="str">
        <f>IF(A130=Simulazione!$D$10,'Piano Ammortamento'!F129,IF(A130&lt;&gt;" ",C130-D130," "))</f>
        <v> </v>
      </c>
      <c r="F130" s="9" t="str">
        <f t="shared" si="7"/>
        <v> </v>
      </c>
      <c r="G130" s="4" t="str">
        <f>IF(I130&lt;&gt;" ",Simulazione!$D$26," ")</f>
        <v> </v>
      </c>
      <c r="H130" s="21" t="str">
        <f t="shared" si="5"/>
        <v> </v>
      </c>
      <c r="I130" t="str">
        <f>IF(I129&lt;Simulazione!$D$12,'Piano Ammortamento'!I129+1," ")</f>
        <v> </v>
      </c>
    </row>
    <row r="131" spans="1:9" ht="12.75">
      <c r="A131" s="4" t="str">
        <f>IF(A130&lt;Simulazione!$D$10,'Piano Ammortamento'!A130+1," ")</f>
        <v> </v>
      </c>
      <c r="B131" s="5" t="str">
        <f>IF(A131&lt;&gt;" ",DATA.MESE(B130,1)," ")</f>
        <v> </v>
      </c>
      <c r="C131" s="9" t="str">
        <f t="shared" si="6"/>
        <v> </v>
      </c>
      <c r="D131" s="9" t="str">
        <f>IF(A131&lt;&gt;" ",F130*Simulazione!$F$14," ")</f>
        <v> </v>
      </c>
      <c r="E131" s="9" t="str">
        <f>IF(A131=Simulazione!$D$10,'Piano Ammortamento'!F130,IF(A131&lt;&gt;" ",C131-D131," "))</f>
        <v> </v>
      </c>
      <c r="F131" s="9" t="str">
        <f t="shared" si="7"/>
        <v> </v>
      </c>
      <c r="G131" s="4" t="str">
        <f>IF(I131&lt;&gt;" ",Simulazione!$D$26," ")</f>
        <v> </v>
      </c>
      <c r="H131" s="21" t="str">
        <f t="shared" si="5"/>
        <v> </v>
      </c>
      <c r="I131" t="str">
        <f>IF(I130&lt;Simulazione!$D$12,'Piano Ammortamento'!I130+1," ")</f>
        <v> </v>
      </c>
    </row>
    <row r="132" spans="1:9" ht="12.75">
      <c r="A132" s="4" t="str">
        <f>IF(A131&lt;Simulazione!$D$10,'Piano Ammortamento'!A131+1," ")</f>
        <v> </v>
      </c>
      <c r="B132" s="5" t="str">
        <f>IF(A132&lt;&gt;" ",DATA.MESE(B131,1)," ")</f>
        <v> </v>
      </c>
      <c r="C132" s="9" t="str">
        <f t="shared" si="6"/>
        <v> </v>
      </c>
      <c r="D132" s="9" t="str">
        <f>IF(A132&lt;&gt;" ",F131*Simulazione!$F$14," ")</f>
        <v> </v>
      </c>
      <c r="E132" s="9" t="str">
        <f>IF(A132=Simulazione!$D$10,'Piano Ammortamento'!F131,IF(A132&lt;&gt;" ",C132-D132," "))</f>
        <v> </v>
      </c>
      <c r="F132" s="9" t="str">
        <f t="shared" si="7"/>
        <v> </v>
      </c>
      <c r="G132" s="4" t="str">
        <f>IF(I132&lt;&gt;" ",Simulazione!$D$26," ")</f>
        <v> </v>
      </c>
      <c r="H132" s="21" t="str">
        <f t="shared" si="5"/>
        <v> </v>
      </c>
      <c r="I132" t="str">
        <f>IF(I131&lt;Simulazione!$D$12,'Piano Ammortamento'!I131+1," ")</f>
        <v> </v>
      </c>
    </row>
    <row r="133" spans="1:9" ht="12.75">
      <c r="A133" s="4" t="str">
        <f>IF(A132&lt;Simulazione!$D$10,'Piano Ammortamento'!A132+1," ")</f>
        <v> </v>
      </c>
      <c r="B133" s="5" t="str">
        <f>IF(A133&lt;&gt;" ",DATA.MESE(B132,1)," ")</f>
        <v> </v>
      </c>
      <c r="C133" s="9" t="str">
        <f t="shared" si="6"/>
        <v> </v>
      </c>
      <c r="D133" s="9" t="str">
        <f>IF(A133&lt;&gt;" ",F132*Simulazione!$F$14," ")</f>
        <v> </v>
      </c>
      <c r="E133" s="9" t="str">
        <f>IF(A133=Simulazione!$D$10,'Piano Ammortamento'!F132,IF(A133&lt;&gt;" ",C133-D133," "))</f>
        <v> </v>
      </c>
      <c r="F133" s="9" t="str">
        <f t="shared" si="7"/>
        <v> </v>
      </c>
      <c r="G133" s="4" t="str">
        <f>IF(I133&lt;&gt;" ",Simulazione!$D$26," ")</f>
        <v> </v>
      </c>
      <c r="H133" s="21" t="str">
        <f t="shared" si="5"/>
        <v> </v>
      </c>
      <c r="I133" t="str">
        <f>IF(I132&lt;Simulazione!$D$12,'Piano Ammortamento'!I132+1," ")</f>
        <v> </v>
      </c>
    </row>
    <row r="134" spans="1:10" ht="12.75">
      <c r="A134" s="4"/>
      <c r="B134" s="5"/>
      <c r="C134" s="9"/>
      <c r="D134" s="9"/>
      <c r="E134" s="9"/>
      <c r="F134" s="9"/>
      <c r="G134" s="4"/>
      <c r="H134" s="21"/>
      <c r="I134" s="39"/>
      <c r="J134" s="3"/>
    </row>
    <row r="135" spans="1:10" ht="12.75">
      <c r="A135" s="4"/>
      <c r="B135" s="5"/>
      <c r="C135" s="9"/>
      <c r="D135" s="9"/>
      <c r="E135" s="9"/>
      <c r="F135" s="9"/>
      <c r="G135" s="4"/>
      <c r="H135" s="21"/>
      <c r="I135" s="39"/>
      <c r="J135" s="3"/>
    </row>
  </sheetData>
  <sheetProtection sheet="1" objects="1" scenarios="1"/>
  <mergeCells count="9">
    <mergeCell ref="A11:C11"/>
    <mergeCell ref="A6:C6"/>
    <mergeCell ref="A7:C7"/>
    <mergeCell ref="A10:B10"/>
    <mergeCell ref="A1:H1"/>
    <mergeCell ref="A3:C3"/>
    <mergeCell ref="A4:C4"/>
    <mergeCell ref="A5:C5"/>
    <mergeCell ref="A8: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u2132</dc:creator>
  <cp:keywords/>
  <dc:description/>
  <cp:lastModifiedBy>Simona Guidotti</cp:lastModifiedBy>
  <cp:lastPrinted>2007-01-24T08:59:43Z</cp:lastPrinted>
  <dcterms:created xsi:type="dcterms:W3CDTF">2006-07-10T16:24:39Z</dcterms:created>
  <dcterms:modified xsi:type="dcterms:W3CDTF">2017-07-27T10:34:26Z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